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W:\UACO\Contratti IN CORSO AL 2021  2022 e 2023\PROSPETTI ANNO 2023\TRASPARENZA 2023\II TRIMESTRE\"/>
    </mc:Choice>
  </mc:AlternateContent>
  <xr:revisionPtr revIDLastSave="0" documentId="13_ncr:1_{3B689946-15D5-41C7-9345-39C7B6FCF0D0}" xr6:coauthVersionLast="36" xr6:coauthVersionMax="36" xr10:uidLastSave="{00000000-0000-0000-0000-000000000000}"/>
  <bookViews>
    <workbookView xWindow="648" yWindow="1872" windowWidth="11640" windowHeight="2868" xr2:uid="{00000000-000D-0000-FFFF-FFFF00000000}"/>
  </bookViews>
  <sheets>
    <sheet name="I - II TRIM_2023_26.06.2023" sheetId="31" r:id="rId1"/>
    <sheet name="Banche dati INVIATO ARGENTATI" sheetId="14" state="hidden" r:id="rId2"/>
    <sheet name="Scadenze Sky" sheetId="3" state="hidden" r:id="rId3"/>
    <sheet name="Giornali cartacei" sheetId="7" state="hidden" r:id="rId4"/>
    <sheet name="Abb. giorn. cartacei " sheetId="8" state="hidden" r:id="rId5"/>
    <sheet name="Abbon. giorn. digitali" sheetId="9" state="hidden" r:id="rId6"/>
    <sheet name="Agenzie di stampa" sheetId="11" state="hidden" r:id="rId7"/>
    <sheet name="Banche dati da rinn dic. 2021" sheetId="10" state="hidden" r:id="rId8"/>
    <sheet name="Banche dati da rinn. dic. 2022" sheetId="12" state="hidden" r:id="rId9"/>
    <sheet name="Banche dati da rinn. dic. 2023" sheetId="13" state="hidden" r:id="rId10"/>
  </sheets>
  <definedNames>
    <definedName name="_xlnm._FilterDatabase" localSheetId="0" hidden="1">'I - II TRIM_2023_26.06.2023'!$A$3:$P$88</definedName>
    <definedName name="_xlnm.Print_Area" localSheetId="6">'Agenzie di stampa'!$A$1:$G$14</definedName>
    <definedName name="_xlnm.Print_Area" localSheetId="7">'Banche dati da rinn dic. 2021'!$A$2:$H$15</definedName>
    <definedName name="_xlnm.Print_Area" localSheetId="1">'Banche dati INVIATO ARGENTATI'!$A$2:$C$15</definedName>
  </definedNames>
  <calcPr calcId="191029"/>
</workbook>
</file>

<file path=xl/calcChain.xml><?xml version="1.0" encoding="utf-8"?>
<calcChain xmlns="http://schemas.openxmlformats.org/spreadsheetml/2006/main">
  <c r="I21" i="13" l="1"/>
  <c r="G18" i="10"/>
  <c r="H18" i="10"/>
  <c r="F18" i="10"/>
  <c r="F19" i="12"/>
  <c r="G19" i="12"/>
  <c r="E19" i="12"/>
  <c r="A10" i="12"/>
  <c r="J14" i="11" l="1"/>
  <c r="G13" i="11"/>
  <c r="F13" i="11"/>
  <c r="G10" i="11"/>
  <c r="G9" i="11"/>
  <c r="G8" i="11"/>
  <c r="G7" i="11"/>
  <c r="G6" i="11"/>
  <c r="G5" i="11"/>
  <c r="G4" i="11"/>
  <c r="G3" i="11"/>
</calcChain>
</file>

<file path=xl/sharedStrings.xml><?xml version="1.0" encoding="utf-8"?>
<sst xmlns="http://schemas.openxmlformats.org/spreadsheetml/2006/main" count="1161" uniqueCount="643">
  <si>
    <t>Ref.</t>
  </si>
  <si>
    <t>TP</t>
  </si>
  <si>
    <t>AME</t>
  </si>
  <si>
    <t>311.102.323</t>
  </si>
  <si>
    <t>605.501.323</t>
  </si>
  <si>
    <t>341.103.323</t>
  </si>
  <si>
    <t>322.203.323</t>
  </si>
  <si>
    <t>308.801.323</t>
  </si>
  <si>
    <t>322.111.323</t>
  </si>
  <si>
    <t>307.707.323</t>
  </si>
  <si>
    <t>309.902.323</t>
  </si>
  <si>
    <t>327.701.323</t>
  </si>
  <si>
    <t>352.203.323</t>
  </si>
  <si>
    <t>323.304.323</t>
  </si>
  <si>
    <t>312.210.323</t>
  </si>
  <si>
    <t>318.801.323</t>
  </si>
  <si>
    <t>342.999.323</t>
  </si>
  <si>
    <t>326.601.323</t>
  </si>
  <si>
    <t>605.502.323</t>
  </si>
  <si>
    <t>341.102.323</t>
  </si>
  <si>
    <t>411.102.323</t>
  </si>
  <si>
    <t>VDN</t>
  </si>
  <si>
    <t>Uge</t>
  </si>
  <si>
    <t>Uagec</t>
  </si>
  <si>
    <t>312.213.323</t>
  </si>
  <si>
    <t>AME-ST</t>
  </si>
  <si>
    <t>323.307.323</t>
  </si>
  <si>
    <t>602.201.323</t>
  </si>
  <si>
    <t xml:space="preserve"> ICP di A. Marosa</t>
  </si>
  <si>
    <t>Presidente</t>
  </si>
  <si>
    <t>Portavoce</t>
  </si>
  <si>
    <t>Componente Ainis</t>
  </si>
  <si>
    <t>Attuali 
postazioni</t>
  </si>
  <si>
    <t>Utenze
attuali</t>
  </si>
  <si>
    <t>gratuite
SCADONO
31.12.21</t>
  </si>
  <si>
    <t>AGI</t>
  </si>
  <si>
    <t>ADN-KRONOS</t>
  </si>
  <si>
    <t>ASKANEWS</t>
  </si>
  <si>
    <t>RADIOCOR-
IL SOLE 24 ORE</t>
  </si>
  <si>
    <t>ANSA</t>
  </si>
  <si>
    <t>COM.E
(Ag. DIRE)</t>
  </si>
  <si>
    <t>LAPRESSE</t>
  </si>
  <si>
    <t>9 COLONNE</t>
  </si>
  <si>
    <t>ITALPRESS</t>
  </si>
  <si>
    <t>NB</t>
  </si>
  <si>
    <t>TIPOLOGIA</t>
  </si>
  <si>
    <t>N. COPIE 
DA CONTRATTO</t>
  </si>
  <si>
    <t>GIORNI FORNITURA</t>
  </si>
  <si>
    <t>ASSEGNAZIONI</t>
  </si>
  <si>
    <t>CORRIERE DELLA SERA</t>
  </si>
  <si>
    <t>QUOTIDIANO</t>
  </si>
  <si>
    <t>INTERNATIONAL N.Y. TIMES</t>
  </si>
  <si>
    <t>QUOT. STRAN.</t>
  </si>
  <si>
    <t>lun-ven.</t>
  </si>
  <si>
    <t>FINANCIAL TIMES</t>
  </si>
  <si>
    <t>mensile</t>
  </si>
  <si>
    <t>REPUBBLICA</t>
  </si>
  <si>
    <t>QUOTID. ITAL.</t>
  </si>
  <si>
    <t>lun-dom
(la domenica con l'Espresso)</t>
  </si>
  <si>
    <t>MILANO FINANZA</t>
  </si>
  <si>
    <t>settimanale
(sabato)</t>
  </si>
  <si>
    <t>MANIFESTO</t>
  </si>
  <si>
    <t>mar-ven.</t>
  </si>
  <si>
    <t>FATTO QUOTIDIANO</t>
  </si>
  <si>
    <t>FOGLIO</t>
  </si>
  <si>
    <t>GIORNALE</t>
  </si>
  <si>
    <t>ITALIA OGGI</t>
  </si>
  <si>
    <t>LIBERO</t>
  </si>
  <si>
    <t>MESSAGGERO</t>
  </si>
  <si>
    <t>lun-dom</t>
  </si>
  <si>
    <t>STAMPA</t>
  </si>
  <si>
    <t>TEMPO</t>
  </si>
  <si>
    <t>PRIMA COMUNICAZIONI</t>
  </si>
  <si>
    <t>PERIOD. ITAL.</t>
  </si>
  <si>
    <t>PANORAMA</t>
  </si>
  <si>
    <t>settimanale
(mercoledì)</t>
  </si>
  <si>
    <t>IL TEST SALVAGENTE</t>
  </si>
  <si>
    <t>INTERNAZIONALE</t>
  </si>
  <si>
    <t>settimanale
(venerdì)</t>
  </si>
  <si>
    <t>BLOOMBER BUSINESS WEEK</t>
  </si>
  <si>
    <t>PERIOD. STRAN.</t>
  </si>
  <si>
    <t>SOLE 24 ORE</t>
  </si>
  <si>
    <t>ABBONAMENTO
con domiciliazione presso il fornitore</t>
  </si>
  <si>
    <t xml:space="preserve">4
</t>
  </si>
  <si>
    <t>The Economist</t>
  </si>
  <si>
    <t>Il Sole 24 Ore</t>
  </si>
  <si>
    <t>Abbonamenti</t>
  </si>
  <si>
    <t>Numero
copie</t>
  </si>
  <si>
    <t>Assegnazioni</t>
  </si>
  <si>
    <t>Scadenze</t>
  </si>
  <si>
    <t>n. 2</t>
  </si>
  <si>
    <t>n. 4</t>
  </si>
  <si>
    <t>Il Sole è domiciliato presso
Servizi Diffusionali</t>
  </si>
  <si>
    <t xml:space="preserve">Abbonamenti digitali giornali per i Vertici AGCM
</t>
  </si>
  <si>
    <t>Costo
incl. Iva</t>
  </si>
  <si>
    <t>Attivazione</t>
  </si>
  <si>
    <t>Repubblica</t>
  </si>
  <si>
    <t>Corriere</t>
  </si>
  <si>
    <t>Stampa</t>
  </si>
  <si>
    <t>Il Sole</t>
  </si>
  <si>
    <t>Il Mattino</t>
  </si>
  <si>
    <t>Componente prof. Ainis</t>
  </si>
  <si>
    <t>Segretario Generale Avv. Arena</t>
  </si>
  <si>
    <t>Portavoce dott. Torino</t>
  </si>
  <si>
    <t>Ufficio richiedente</t>
  </si>
  <si>
    <t>Costi IMPEGNATI
anno 2020</t>
  </si>
  <si>
    <t>Costi IMPEGNATI
anno 2021</t>
  </si>
  <si>
    <t>Costi IMPEGNATI
anno 2022</t>
  </si>
  <si>
    <t>Costi IMPEGNATI
anno 2023</t>
  </si>
  <si>
    <t>Scadenza contrattuale</t>
  </si>
  <si>
    <t>Biblioteca</t>
  </si>
  <si>
    <t>Costi stimati
DA IMPEGNARE
anno 2022</t>
  </si>
  <si>
    <t>30.06.2022</t>
  </si>
  <si>
    <t>Costi stimati DA IMPEGNARE
anno 2023</t>
  </si>
  <si>
    <t>L'Amministrativista</t>
  </si>
  <si>
    <t>Infoleges</t>
  </si>
  <si>
    <t>Abi sportelli on line</t>
  </si>
  <si>
    <t>Competition Law Cullen</t>
  </si>
  <si>
    <t xml:space="preserve">De Jure Top Major on line </t>
  </si>
  <si>
    <t>16.05.2021</t>
  </si>
  <si>
    <t>20.05.2021</t>
  </si>
  <si>
    <t>14.05.2021</t>
  </si>
  <si>
    <t>17.05.2021</t>
  </si>
  <si>
    <t>Capo di Gabinetto Quaranta</t>
  </si>
  <si>
    <t xml:space="preserve">La Repubblica </t>
  </si>
  <si>
    <t>DA NON RINNOVARE - comunicato  a Modesti con e-mail del 15/02/2021</t>
  </si>
  <si>
    <t>Petrocchi Angelo</t>
  </si>
  <si>
    <t>ACTALIS SPA</t>
  </si>
  <si>
    <t>Capo di Gabinetto Cons. Maria Tuccillo</t>
  </si>
  <si>
    <t>Il Sole 24 Ore + sito 24</t>
  </si>
  <si>
    <t>1 copia: lun-dom
1 copia: lun-ven</t>
  </si>
  <si>
    <t>Presid: lun-dom
Ufficio stampa: lun-ven</t>
  </si>
  <si>
    <t>segreteria.presidenza@agcm.it</t>
  </si>
  <si>
    <t>limoncino</t>
  </si>
  <si>
    <t>Credenziali</t>
  </si>
  <si>
    <t>michele.ainis@agcm.it</t>
  </si>
  <si>
    <t>Michele1</t>
  </si>
  <si>
    <t>maria.tuccillo@agcm.it</t>
  </si>
  <si>
    <t>filippo.arena@agcm.it</t>
  </si>
  <si>
    <t>segreteria.portavoce@agcm.it</t>
  </si>
  <si>
    <t>Segreteria1</t>
  </si>
  <si>
    <t>Scadenza</t>
  </si>
  <si>
    <t>14.05.2022</t>
  </si>
  <si>
    <t>agcmutente1</t>
  </si>
  <si>
    <t>Filippo1</t>
  </si>
  <si>
    <t>Tuccillo1!</t>
  </si>
  <si>
    <t>AGCM2016</t>
  </si>
  <si>
    <t>1Limoncino</t>
  </si>
  <si>
    <t>16.05.2022</t>
  </si>
  <si>
    <t>17.05.2022</t>
  </si>
  <si>
    <t>20.05.2022</t>
  </si>
  <si>
    <t>direttamente presso editore</t>
  </si>
  <si>
    <r>
      <t xml:space="preserve">n. 1 abbonamento Sky  assegnato al </t>
    </r>
    <r>
      <rPr>
        <b/>
        <sz val="11"/>
        <color rgb="FF000000"/>
        <rFont val="Arial"/>
        <family val="2"/>
      </rPr>
      <t>Capo di Gabinetto</t>
    </r>
    <r>
      <rPr>
        <sz val="11"/>
        <color rgb="FF000000"/>
        <rFont val="Arial"/>
        <family val="2"/>
      </rPr>
      <t xml:space="preserve"> che scade al </t>
    </r>
    <r>
      <rPr>
        <b/>
        <sz val="11"/>
        <color rgb="FF000000"/>
        <rFont val="Arial"/>
        <family val="2"/>
      </rPr>
      <t>28.02.2022</t>
    </r>
  </si>
  <si>
    <t xml:space="preserve">Agenzie </t>
  </si>
  <si>
    <t>Le agenzie gratuite sono utilizzate da Anna Silvia</t>
  </si>
  <si>
    <t>Il S.G. non utilizza Askanews, Dire, Lapresse e 9Colonne</t>
  </si>
  <si>
    <t>1) Ufficio Stampa
2) Biblioteca</t>
  </si>
  <si>
    <t>1) Presidente
2) Serena Stella (ex Muscolo)
3) Uff. Stampa
4) Rocchietti (ex Capo Gabinetto Quaranta)</t>
  </si>
  <si>
    <t xml:space="preserve">1
</t>
  </si>
  <si>
    <t xml:space="preserve">
1 copia: lun-sab</t>
  </si>
  <si>
    <t>Uff. Stampa</t>
  </si>
  <si>
    <t xml:space="preserve">GIORNALI E PERIODICI
</t>
  </si>
  <si>
    <t xml:space="preserve">1) Presidente
2)  VSG Serena Stella (ex  Muscolo)
3) dott.ssa Annalisa Rocchietti (ex Capo Gabinetto Quaranta)
4) Uff. Stampa
</t>
  </si>
  <si>
    <t xml:space="preserve"> DA RINNOVARE A DICEMBRE 2021</t>
  </si>
  <si>
    <t xml:space="preserve">BANCHE DATI </t>
  </si>
  <si>
    <t xml:space="preserve">Scadenza </t>
  </si>
  <si>
    <t>Costi stimati
DA IMPEGNARE
anno 2023</t>
  </si>
  <si>
    <t>Costi stimati
DA IMPEGNARE
anno 2024</t>
  </si>
  <si>
    <t xml:space="preserve"> DA RINNOVARE A DICEMBRE 2022</t>
  </si>
  <si>
    <t>Acnp</t>
  </si>
  <si>
    <t>Nilde</t>
  </si>
  <si>
    <t>SSRN</t>
  </si>
  <si>
    <t>Circolari abi on line</t>
  </si>
  <si>
    <t xml:space="preserve">JSTOR Business I e II 
</t>
  </si>
  <si>
    <t>Riviste on line De Jure Top Major</t>
  </si>
  <si>
    <t>N.B. Le riviste De Jure possono essere abbinate alla Banca dati relativa</t>
  </si>
  <si>
    <t>Guida Nielsen</t>
  </si>
  <si>
    <t>Leggi d'Italia professionale
(Wolters Kluwer Italia)</t>
  </si>
  <si>
    <t>Kluwer Competition Law</t>
  </si>
  <si>
    <t>Dri</t>
  </si>
  <si>
    <t>DA RINNOVARE A DICEMBRE 2023</t>
  </si>
  <si>
    <t xml:space="preserve"> ANNUALI</t>
  </si>
  <si>
    <t xml:space="preserve">   TRIENNALI</t>
  </si>
  <si>
    <t>Costi stimati
 DA IMPEGNARE
anno 2024</t>
  </si>
  <si>
    <t>Circolari Abi on line</t>
  </si>
  <si>
    <t>JSTOR Business I e II</t>
  </si>
  <si>
    <t xml:space="preserve"> QUINQUENNALI</t>
  </si>
  <si>
    <t>Costi 
IMPEGNATI
anno 2019</t>
  </si>
  <si>
    <t>Costi 
IMPEGNATI
anno 2020</t>
  </si>
  <si>
    <t>Gazzetta Amministrativa</t>
  </si>
  <si>
    <t>Osservatorio Energia</t>
  </si>
  <si>
    <t>"P.A. 24" on line</t>
  </si>
  <si>
    <t>Econlit full text - Ebsco</t>
  </si>
  <si>
    <t>Business source corporate - Ebsco</t>
  </si>
  <si>
    <t>Nuovo Archivio Storico de Il Sole 24 Ore</t>
  </si>
  <si>
    <t>Discovery service - Ebsco</t>
  </si>
  <si>
    <t>Astrid</t>
  </si>
  <si>
    <t>Foroplus (ex Foro Italiano Alfa Zanichelli)</t>
  </si>
  <si>
    <t>a pagam.
SCADONO
30.06.22</t>
  </si>
  <si>
    <t>+ 1 aggiuntiva per dott.ssa Scotton</t>
  </si>
  <si>
    <t>costo unitario Iva escl.</t>
  </si>
  <si>
    <t>costo unitario Iva incl.</t>
  </si>
  <si>
    <r>
      <t xml:space="preserve">1) Presid.Rustichelli
2) </t>
    </r>
    <r>
      <rPr>
        <sz val="8"/>
        <rFont val="Times New Roman"/>
        <family val="1"/>
      </rPr>
      <t>Capo Gab. Tuccillo</t>
    </r>
    <r>
      <rPr>
        <sz val="8"/>
        <color theme="1"/>
        <rFont val="Times New Roman"/>
        <family val="1"/>
      </rPr>
      <t xml:space="preserve">
3) Segr. Gen. Arena
4) Portav. Torino 
5) Piras
6) Silvia Anna
7) Arcidiacono
8) </t>
    </r>
    <r>
      <rPr>
        <sz val="8"/>
        <rFont val="Times New Roman"/>
        <family val="1"/>
      </rPr>
      <t>Galloppa</t>
    </r>
  </si>
  <si>
    <r>
      <t xml:space="preserve">1) Presid. Rustichelli 
2) Cap Gab. Tuccillo
3) Portav. Torino
4) Piras
5) Silvia Anna
6)Arcidiacono
7) </t>
    </r>
    <r>
      <rPr>
        <sz val="8"/>
        <rFont val="Times New Roman"/>
        <family val="1"/>
      </rPr>
      <t>Galloppa</t>
    </r>
    <r>
      <rPr>
        <sz val="8"/>
        <color theme="1"/>
        <rFont val="Times New Roman"/>
        <family val="1"/>
      </rPr>
      <t xml:space="preserve">
</t>
    </r>
  </si>
  <si>
    <r>
      <t xml:space="preserve">n. 3 abbonamenti Sky che scadono al </t>
    </r>
    <r>
      <rPr>
        <b/>
        <sz val="11"/>
        <color rgb="FF000000"/>
        <rFont val="Arial"/>
        <family val="2"/>
      </rPr>
      <t>31 dicembre 2021</t>
    </r>
    <r>
      <rPr>
        <sz val="11"/>
        <color rgb="FF000000"/>
        <rFont val="Arial"/>
        <family val="2"/>
      </rPr>
      <t>:</t>
    </r>
  </si>
  <si>
    <r>
      <t xml:space="preserve">1) Presid.Rustichelli
2) </t>
    </r>
    <r>
      <rPr>
        <sz val="8"/>
        <rFont val="Times New Roman"/>
        <family val="1"/>
      </rPr>
      <t>Capo Gab. Tuccillo</t>
    </r>
    <r>
      <rPr>
        <sz val="8"/>
        <color theme="1"/>
        <rFont val="Times New Roman"/>
        <family val="1"/>
      </rPr>
      <t xml:space="preserve">
3)  Portav. Torino 
4) Piras
5) Silvia Anna
6) Arcidiacono
7) </t>
    </r>
    <r>
      <rPr>
        <sz val="8"/>
        <rFont val="Times New Roman"/>
        <family val="1"/>
      </rPr>
      <t>Galloppa
8) Scotton</t>
    </r>
  </si>
  <si>
    <t>VDN-MT</t>
  </si>
  <si>
    <t>Costi stimati
IMPEGNATI
anno 2021</t>
  </si>
  <si>
    <t>250</t>
  </si>
  <si>
    <t>300</t>
  </si>
  <si>
    <t>1600</t>
  </si>
  <si>
    <t>1300</t>
  </si>
  <si>
    <t>870</t>
  </si>
  <si>
    <t>n. determina</t>
  </si>
  <si>
    <t>615</t>
  </si>
  <si>
    <t>Det. 205-2020 e nota del 26.11.2020 (integrazione impegno Circolari Abi on line)</t>
  </si>
  <si>
    <t>306.602.323</t>
  </si>
  <si>
    <t>307.703.323</t>
  </si>
  <si>
    <t>604.401.323</t>
  </si>
  <si>
    <t>RF</t>
  </si>
  <si>
    <t>608.801.323</t>
  </si>
  <si>
    <t>AGI - Agenzia Giornalistica Italiana SpA</t>
  </si>
  <si>
    <t>ASKANEWS SpA</t>
  </si>
  <si>
    <t>IL SOLE 24 ORE SpA - Radiocor</t>
  </si>
  <si>
    <t>COM.E COMUNICAZIONE &amp; EDITORIA s.r.l.</t>
  </si>
  <si>
    <t>9COLONNE</t>
  </si>
  <si>
    <t>CIG</t>
  </si>
  <si>
    <t>Procedura di scelta del  contraente</t>
  </si>
  <si>
    <t>Partecipanti</t>
  </si>
  <si>
    <t>CF/ P.IVA Partecipanti</t>
  </si>
  <si>
    <t>CF/ P.IVA Aggiudicatario</t>
  </si>
  <si>
    <t>Tempi di completamento dell'opera, servizio o fornitura
(Data di effettivo inizio lavori, servizi o forniture)</t>
  </si>
  <si>
    <t>Tempi di completamento dell'opera, servizio o fornitura
(Data di ultimazione lavori, servizi o forniture)</t>
  </si>
  <si>
    <t>Lazio Maceri srl</t>
  </si>
  <si>
    <t>TP-MT</t>
  </si>
  <si>
    <t xml:space="preserve">EDIST ENGINEERING SRL </t>
  </si>
  <si>
    <t xml:space="preserve">964115659E </t>
  </si>
  <si>
    <t>VDN-GDM</t>
  </si>
  <si>
    <t xml:space="preserve">Sistemi Informativi S.R.L.  </t>
  </si>
  <si>
    <t>Z8539C52E1</t>
  </si>
  <si>
    <t>RF-FD</t>
  </si>
  <si>
    <t xml:space="preserve">MSDSYSTEMS S.R.L.  </t>
  </si>
  <si>
    <t xml:space="preserve">Z92397998B </t>
  </si>
  <si>
    <t>23-AFFIDAMENTOINECONOMIA-AFFIDAMENTODIRETTO</t>
  </si>
  <si>
    <t>08-AFFIDAMENTOINECONOMIA-COTTIMOFIDUCIARIO</t>
  </si>
  <si>
    <t xml:space="preserve">Z4339ADC33 </t>
  </si>
  <si>
    <t>Help Software Inc.</t>
  </si>
  <si>
    <t>fornitore estero</t>
  </si>
  <si>
    <t>ZE939AD9E1</t>
  </si>
  <si>
    <t xml:space="preserve">ADPARTNERS S.r.l </t>
  </si>
  <si>
    <t xml:space="preserve">C.F./P.IVA 03340710270 </t>
  </si>
  <si>
    <t xml:space="preserve">Z1239ADBBD </t>
  </si>
  <si>
    <t xml:space="preserve">C.F./P.I. 08479430012 </t>
  </si>
  <si>
    <t xml:space="preserve">9478032F6C </t>
  </si>
  <si>
    <t>VDN/GDM</t>
  </si>
  <si>
    <t>Officine Contract S.r.l.</t>
  </si>
  <si>
    <t xml:space="preserve">C.F./P.IVA 09474861003 </t>
  </si>
  <si>
    <t>Italiana Petroli SpA</t>
  </si>
  <si>
    <t xml:space="preserve">P.Iva/CF 00051570893 </t>
  </si>
  <si>
    <t xml:space="preserve">Z6A39E37CC </t>
  </si>
  <si>
    <t xml:space="preserve">INGROSCART S.r.l. </t>
  </si>
  <si>
    <t>Z1339E38DC</t>
  </si>
  <si>
    <t>C.F./P.IVA 01469840662</t>
  </si>
  <si>
    <t>282.212.323</t>
  </si>
  <si>
    <t xml:space="preserve">PARADIGMA SRL </t>
  </si>
  <si>
    <t>ZARA APPALTI S.r.l.</t>
  </si>
  <si>
    <t xml:space="preserve">C.F./P.IVA 03921070615 </t>
  </si>
  <si>
    <t xml:space="preserve">C.F./P.IVA: 03671520967 </t>
  </si>
  <si>
    <t>9679285EA7</t>
  </si>
  <si>
    <t>GDM</t>
  </si>
  <si>
    <t>603.302.323</t>
  </si>
  <si>
    <t xml:space="preserve"> Italware S.r.l. </t>
  </si>
  <si>
    <t>603.301.323</t>
  </si>
  <si>
    <t xml:space="preserve">C&amp;C CONSULTING S.p.A. </t>
  </si>
  <si>
    <t xml:space="preserve">Z003A04B13 </t>
  </si>
  <si>
    <t>C.F./P.I. 05685740721</t>
  </si>
  <si>
    <t xml:space="preserve">SWG S.p.A. </t>
  </si>
  <si>
    <t>ZA73A5E17D</t>
  </si>
  <si>
    <t xml:space="preserve">INNOCRAFT Ltd </t>
  </si>
  <si>
    <t xml:space="preserve">TP </t>
  </si>
  <si>
    <t xml:space="preserve">Trippus Event Solutions AB </t>
  </si>
  <si>
    <t xml:space="preserve">Z5339AA6AA </t>
  </si>
  <si>
    <t>26-AFFIDAMENTODIRETTOINADESIONEADAACCORDOQUADRO/CONVENZIONE</t>
  </si>
  <si>
    <t xml:space="preserve">Z903A73C42 </t>
  </si>
  <si>
    <t xml:space="preserve">ZF339DB029 </t>
  </si>
  <si>
    <t xml:space="preserve">ZB339C0709  </t>
  </si>
  <si>
    <t xml:space="preserve">Z1339C070D  </t>
  </si>
  <si>
    <t xml:space="preserve">ZB83A19610 </t>
  </si>
  <si>
    <t xml:space="preserve">ZE839CA08C </t>
  </si>
  <si>
    <t>AME-AD</t>
  </si>
  <si>
    <t>Z213A23757</t>
  </si>
  <si>
    <t xml:space="preserve">AC Computer di A. Cogoni </t>
  </si>
  <si>
    <t xml:space="preserve">C.F. PTRNGL56H14G293M
P.IVA 11724421000 </t>
  </si>
  <si>
    <t xml:space="preserve">ZA03A702CD </t>
  </si>
  <si>
    <t>VDN-MRM</t>
  </si>
  <si>
    <t>Z713A700EB</t>
  </si>
  <si>
    <t xml:space="preserve"> Picchi S.r.l.</t>
  </si>
  <si>
    <t>Z6C3A3CCE1</t>
  </si>
  <si>
    <t>Alma Travel s.r.l.</t>
  </si>
  <si>
    <t>GDM-MCM</t>
  </si>
  <si>
    <t xml:space="preserve">DPS INFORMATICA S.n.c. di Presello Gianni &amp; C. </t>
  </si>
  <si>
    <t>ZD53A92385</t>
  </si>
  <si>
    <t xml:space="preserve">C.F. - P.IVA 01486330309 </t>
  </si>
  <si>
    <t xml:space="preserve">Z0F3A6B094 </t>
  </si>
  <si>
    <t>id_Lotto</t>
  </si>
  <si>
    <t>Oggetto del bando</t>
  </si>
  <si>
    <t>Stazione appaltante</t>
  </si>
  <si>
    <t>Aggiudicatario</t>
  </si>
  <si>
    <t>Importo di aggiudicazione (al lordo degli oneri di
sicurezza ed al netto dell'IVA)</t>
  </si>
  <si>
    <t>Autorità Garante della Concorrenza e del Mercato
CF:97076950589</t>
  </si>
  <si>
    <r>
      <t>P.IVA 03949340966 / C.F.</t>
    </r>
    <r>
      <rPr>
        <sz val="12"/>
        <color rgb="FF28009A"/>
        <rFont val="Arial"/>
        <family val="2"/>
      </rPr>
      <t xml:space="preserve"> </t>
    </r>
    <r>
      <rPr>
        <sz val="12"/>
        <color rgb="FF000000"/>
        <rFont val="Arial"/>
        <family val="2"/>
      </rPr>
      <t>MRSLSN64P28F205T</t>
    </r>
  </si>
  <si>
    <t>Gestioni.doc srl</t>
  </si>
  <si>
    <t>Hera Comm. SpA</t>
  </si>
  <si>
    <t>ZCA3A28D17</t>
  </si>
  <si>
    <t>Importo pagato nel 2023 al netto dell'IVA</t>
  </si>
  <si>
    <t xml:space="preserve"> 27/02/2023</t>
  </si>
  <si>
    <t xml:space="preserve">  01/04/2023</t>
  </si>
  <si>
    <t xml:space="preserve"> 10/02/2023
</t>
  </si>
  <si>
    <t xml:space="preserve">CONVERGE S.p.A. in RTI con GWAY s.r.l.
</t>
  </si>
  <si>
    <t xml:space="preserve">CONVERGE S.p.A. (ora CONVERGE SRL) in RTI con GWAY s.r.l.
</t>
  </si>
  <si>
    <t xml:space="preserve"> 10/03/2023</t>
  </si>
  <si>
    <r>
      <rPr>
        <strike/>
        <sz val="12"/>
        <rFont val="Arial"/>
        <family val="2"/>
      </rPr>
      <t xml:space="preserve">
</t>
    </r>
    <r>
      <rPr>
        <sz val="12"/>
        <rFont val="Arial"/>
        <family val="2"/>
      </rPr>
      <t xml:space="preserve">13/02/2023 
</t>
    </r>
  </si>
  <si>
    <t xml:space="preserve">Lazio Maceri srl
</t>
  </si>
  <si>
    <r>
      <rPr>
        <sz val="12"/>
        <color rgb="FFFF0000"/>
        <rFont val="Arial"/>
        <family val="2"/>
      </rPr>
      <t xml:space="preserve">
</t>
    </r>
    <r>
      <rPr>
        <sz val="12"/>
        <rFont val="Arial"/>
        <family val="2"/>
      </rPr>
      <t>SWG S.p.A.</t>
    </r>
    <r>
      <rPr>
        <sz val="12"/>
        <color rgb="FFFF0000"/>
        <rFont val="Arial"/>
        <family val="2"/>
      </rPr>
      <t xml:space="preserve">
</t>
    </r>
  </si>
  <si>
    <t xml:space="preserve">
 22/03/2023</t>
  </si>
  <si>
    <t xml:space="preserve">
21/03/2024</t>
  </si>
  <si>
    <t xml:space="preserve">OD MEPA Tastiera Magic Keyboard </t>
  </si>
  <si>
    <t xml:space="preserve">OD MEPA fornitura IBM Storage LTO Ultrium complete di barcode </t>
  </si>
  <si>
    <t xml:space="preserve">C.F. CGNLSN65M18B354R / P.I. 02050120928 </t>
  </si>
  <si>
    <t xml:space="preserve">Servizio di formazione  obbligatoria Ufficio Acquisti “Verso il nuovo Codice dei contratti pubblici” </t>
  </si>
  <si>
    <t xml:space="preserve">
P.Iva/CF 06222110014</t>
  </si>
  <si>
    <t xml:space="preserve"> Adesione AQ Carburanti Rete Buoni Acquisto 1 - LOTTO 1</t>
  </si>
  <si>
    <t>Maintenance annuale software Power Tools 14.0</t>
  </si>
  <si>
    <t xml:space="preserve">OD MEPA servizio di assistenza  annuale per scanner planetario </t>
  </si>
  <si>
    <t xml:space="preserve">ADESIONE CONVENZIONE CONSIP “Energia Elettrica 20”  - Lotto 10 con opzione energia verde </t>
  </si>
  <si>
    <t xml:space="preserve">C.F./ P.IVA 02238120485 </t>
  </si>
  <si>
    <t>C.F.  / P.I. 02221101203</t>
  </si>
  <si>
    <t xml:space="preserve">Adesione Convenzione Consip "Licenze Software
Multibrand 5" - Lotto 4 sottoscrizione triennale n. 8
licenze Red Hat </t>
  </si>
  <si>
    <t xml:space="preserve">
CF/ P. IVA 04472901000</t>
  </si>
  <si>
    <t>Accordo Quadro Manutenzione edile - Lotto 2 AGCM - Ordinativo di lavori n. 9</t>
  </si>
  <si>
    <t xml:space="preserve">Accordo Quadro Manutenzione edile - Lotto 2 AGCM - Ordinativo di lavori n.10 </t>
  </si>
  <si>
    <t xml:space="preserve">ADESIONE ALLA CONVENZIONE CONSIP “PC Desktop e Workstation 2 - lotto 2” Fornitura 50 PC Lenovo </t>
  </si>
  <si>
    <t xml:space="preserve">C.F. 08619670584P.IVA 02102821002 </t>
  </si>
  <si>
    <t xml:space="preserve">Servizio annuale di analytics in cloud - “Matomo.org” </t>
  </si>
  <si>
    <t xml:space="preserve">OD MEPA fornitura 15 alimentatori HP </t>
  </si>
  <si>
    <t>TD TUTTOGARE - Accordo quadro per servizio di agenzia viaggi per la gestione integrata trasferte di lavoro</t>
  </si>
  <si>
    <t xml:space="preserve"> C.F. 00553470584 / P.Iva 00911701001</t>
  </si>
  <si>
    <t xml:space="preserve">TD MEPA servizi di consulenza sugli applicativi Domino/Notes </t>
  </si>
  <si>
    <t>C.F. 06310880585 / P.IVA 01528071002</t>
  </si>
  <si>
    <t>TD MEPA ACCORDO QUADRO per servizio smaltimento carta e cartone da macero</t>
  </si>
  <si>
    <t xml:space="preserve">C.F. 03505570584 / P.Iva 01204691008 
</t>
  </si>
  <si>
    <t>TD MEPA servizi di un’indagine presso i consumatori</t>
  </si>
  <si>
    <t xml:space="preserve">C.F. /  P.IVA 00532540325 
</t>
  </si>
  <si>
    <t>TD TUTTOGARE fornitura licenza software per la gestione eventi</t>
  </si>
  <si>
    <t xml:space="preserve">OD MEPA  licenza triennale sw Corporate Teamviewer </t>
  </si>
  <si>
    <t xml:space="preserve">
Esercizio opzione di rinnovo per servizio di manutenzione infissi e serramenti e fornitura in opera di articoli di ferramenta</t>
  </si>
  <si>
    <t xml:space="preserve">Servizio di utilizzo di materiale fotografico per la pubblicazione dei comunicati stampa per 1 anno con opzione di rinnovo per 9 mesiAgcm </t>
  </si>
  <si>
    <t xml:space="preserve">ICP di A. Marosa
</t>
  </si>
  <si>
    <r>
      <rPr>
        <strike/>
        <sz val="12"/>
        <rFont val="Arial"/>
        <family val="2"/>
      </rPr>
      <t xml:space="preserve">
</t>
    </r>
    <r>
      <rPr>
        <sz val="12"/>
        <rFont val="Arial"/>
        <family val="2"/>
      </rPr>
      <t>10/02/2024</t>
    </r>
  </si>
  <si>
    <t xml:space="preserve">OD MEPA fornitura confezioni di carta asciugamani in cellulosa </t>
  </si>
  <si>
    <r>
      <t xml:space="preserve">TD MEPA manutenzione e acquisto </t>
    </r>
    <r>
      <rPr>
        <sz val="12"/>
        <rFont val="Arial"/>
        <family val="2"/>
      </rPr>
      <t xml:space="preserve">licenze  </t>
    </r>
    <r>
      <rPr>
        <sz val="12"/>
        <color rgb="FF000000"/>
        <rFont val="Arial"/>
        <family val="2"/>
      </rPr>
      <t xml:space="preserve">
Zenworks asset management, Novell open workgroup suite e  Netiq secure login
</t>
    </r>
  </si>
  <si>
    <t xml:space="preserve">Fornitura e posa in opera di binario tenda </t>
  </si>
  <si>
    <t xml:space="preserve">OD MEPA  fornitura radio ricetrasmittenti per squadra di emergenza </t>
  </si>
  <si>
    <t xml:space="preserve">C.F. 08206970587/P.IVA 01989501000 </t>
  </si>
  <si>
    <t xml:space="preserve">Fornitura n. 6 gilet di identificazione ad alta visibilità per i nuovi componenti della Squadra di emergenza dell’Autorità </t>
  </si>
  <si>
    <t>C.F./ P.IVA 02221101203</t>
  </si>
  <si>
    <t xml:space="preserve">C.F./ P.IVA 00051570893 </t>
  </si>
  <si>
    <t xml:space="preserve">
C.F./ P.IVA 04472901000</t>
  </si>
  <si>
    <t xml:space="preserve">C.F./P.IVA 01486330309 </t>
  </si>
  <si>
    <t xml:space="preserve">C.F. / P.IVA 00532540325 
</t>
  </si>
  <si>
    <t xml:space="preserve">C.F./P.IVA 08479430012 </t>
  </si>
  <si>
    <t xml:space="preserve">C.F./ P.IVA 03921070615 </t>
  </si>
  <si>
    <t xml:space="preserve">
C.F./ P.IVA 06222110014</t>
  </si>
  <si>
    <t>C.F./ P.IVA 05685740721</t>
  </si>
  <si>
    <t>ITALWARE SRL</t>
  </si>
  <si>
    <t xml:space="preserve">IT Smart CO s.r.l. </t>
  </si>
  <si>
    <t>Legatoria Massimo Albanese</t>
  </si>
  <si>
    <t>Sinexia srl</t>
  </si>
  <si>
    <t xml:space="preserve">ZA23AA2076 </t>
  </si>
  <si>
    <t>STATISTA GMBH</t>
  </si>
  <si>
    <t xml:space="preserve">ITALWARE SRL </t>
  </si>
  <si>
    <t>Z603AA4E67</t>
  </si>
  <si>
    <t>ACTALIS S.P.A.</t>
  </si>
  <si>
    <t>P.IVA/C.F. 03358520967</t>
  </si>
  <si>
    <t>ZE33AA4A7E</t>
  </si>
  <si>
    <t>C.F./P.I. 12339841004</t>
  </si>
  <si>
    <t>Z2A3AB1B79</t>
  </si>
  <si>
    <t xml:space="preserve">Legatoria Massimo Albanese </t>
  </si>
  <si>
    <t>P. Iva 10667450588</t>
  </si>
  <si>
    <t>ZD43AA2131</t>
  </si>
  <si>
    <t>QUADIENT RENTAL ITALY s.r.l.</t>
  </si>
  <si>
    <t>C.F./P.IVA 05448770965</t>
  </si>
  <si>
    <t>ZB23A75EEA</t>
  </si>
  <si>
    <t>Sinexia S.r.l.</t>
  </si>
  <si>
    <t>C.F./P.IVA 08800750963</t>
  </si>
  <si>
    <t xml:space="preserve">ITS SRL UNIPERSONALE </t>
  </si>
  <si>
    <t>GDM/MRM</t>
  </si>
  <si>
    <t>1563</t>
  </si>
  <si>
    <t>CENTRO SERVIZI COMPUTER DI LORENZO SARRIA</t>
  </si>
  <si>
    <t>DEDA NEXT SRL</t>
  </si>
  <si>
    <t xml:space="preserve">C.F. CGNLSN65M18B354R 
/ P.IVA 02050120928 </t>
  </si>
  <si>
    <t>C.F. 06310880585 / 
P.IVA 01528071002</t>
  </si>
  <si>
    <t xml:space="preserve">C.F. 03505570584 / 
P.IVA 01204691008 
</t>
  </si>
  <si>
    <t>Z343B4C7E4</t>
  </si>
  <si>
    <t xml:space="preserve">
Libreria Kappa di Cappabianco Riccardo SNC
</t>
  </si>
  <si>
    <t>ZBF3B4BD50</t>
  </si>
  <si>
    <t>ZCF3ACACD6</t>
  </si>
  <si>
    <t>Z463B40E88</t>
  </si>
  <si>
    <t>953519864F</t>
  </si>
  <si>
    <t>860016048B</t>
  </si>
  <si>
    <t>GRUPPO ECOSAFETY S.r.l.</t>
  </si>
  <si>
    <t>C.F/ P.IVA 11316101002</t>
  </si>
  <si>
    <t>C.F./P.IVA 04485721007</t>
  </si>
  <si>
    <t>P.IVA 04066840283</t>
  </si>
  <si>
    <t>C.F./P.IVA 06496331007</t>
  </si>
  <si>
    <t>C.F. SRRLNZ72M08I452U/
P.IVA 01735920900</t>
  </si>
  <si>
    <t>C.F.03188950108/
P.IVA 01727860221</t>
  </si>
  <si>
    <t>27/04/2024</t>
  </si>
  <si>
    <t>05/06/2024</t>
  </si>
  <si>
    <t>21/05/2024</t>
  </si>
  <si>
    <t>31/05/2024</t>
  </si>
  <si>
    <t>6/7/2026</t>
  </si>
  <si>
    <t>30/06/2024</t>
  </si>
  <si>
    <t xml:space="preserve">OD MEPA rinnovo annuale Certificato SSL Wild Card DV*.agcm.it </t>
  </si>
  <si>
    <t>TD TUTTOGARE Abbonamento Banca dati Statista Triennale</t>
  </si>
  <si>
    <t xml:space="preserve">ADESIONE CONVENZIONE CONSIP Licenze Software Multibrand 5 - Lotto 9  (CIG 9133843DAD) - manutenzione annuale 400 licenze e servizi connessi HCL-Domino  </t>
  </si>
  <si>
    <t>OD MEPA licenza Barracuda Load Balancer Appliance 340 Energize Updates Subscription per Web rating  Triennale</t>
  </si>
  <si>
    <t>27/04/2026</t>
  </si>
  <si>
    <t>05/04/2025</t>
  </si>
  <si>
    <t>OD  MEPA noleggio sistema di affrancatura Neopost mod. IS420 e servizio di assistenza per 48 mesi</t>
  </si>
  <si>
    <t>16/04/2027</t>
  </si>
  <si>
    <t>AGGIUDICAZIONE GARA APERTA SU ASP per servizi di manutenzione, assistenza e presidio del sistema informativo dell’Autorità per 3 anni con opzione di rinnovo per 2 anni</t>
  </si>
  <si>
    <t>TD MEPA per Accordo quadro  ai fini della fornitura di kit di firma digitale remota ArubaPEC con procedura di riconoscimento remoto per 2 anni</t>
  </si>
  <si>
    <t>18/04/2025</t>
  </si>
  <si>
    <r>
      <t xml:space="preserve">ESERCIZIO OPZIONE RINNOVO TD MEPA Fornitura libri </t>
    </r>
    <r>
      <rPr>
        <u/>
        <sz val="12"/>
        <color rgb="FF000000"/>
        <rFont val="Arial"/>
        <family val="2"/>
      </rPr>
      <t>stranieri</t>
    </r>
    <r>
      <rPr>
        <sz val="12"/>
        <color rgb="FF000000"/>
        <rFont val="Arial"/>
        <family val="2"/>
      </rPr>
      <t xml:space="preserve">  1</t>
    </r>
  </si>
  <si>
    <r>
      <t xml:space="preserve">ESERCIZIO OPZIONE RINNOVO TD MEPAFornitura libri </t>
    </r>
    <r>
      <rPr>
        <u/>
        <sz val="12"/>
        <color rgb="FF000000"/>
        <rFont val="Arial"/>
        <family val="2"/>
      </rPr>
      <t>italiani</t>
    </r>
    <r>
      <rPr>
        <sz val="12"/>
        <color rgb="FF000000"/>
        <rFont val="Arial"/>
        <family val="2"/>
      </rPr>
      <t xml:space="preserve">  per 1 anno</t>
    </r>
  </si>
  <si>
    <t>ZF43B4C7AD</t>
  </si>
  <si>
    <t>24/5/2026</t>
  </si>
  <si>
    <t xml:space="preserve">OD MEPA fornitura  “One Span Digipass GO7” e rinnovo annuale  licenze “One Span Digipass Mobile Authenticator” e “Digipass User Data Subscription Fee” </t>
  </si>
  <si>
    <t xml:space="preserve">
OUTSOURCING NETWORK SISTEMI S.R.L. </t>
  </si>
  <si>
    <t xml:space="preserve">OD MEPA 4 licenze software MobaXterm Professional Edition con aggiornamento di 12 mesi  </t>
  </si>
  <si>
    <t xml:space="preserve">ESERCIZIO OPZIONE RINNOVO RDO MEPA per Servizi di sorveglianza sanitaria e adempimenti in materia di sicurezza sui luoghi di lavoro per 12 mesi  </t>
  </si>
  <si>
    <t xml:space="preserve">C.F. 08619670584 /
 P.IVA 02102821002 </t>
  </si>
  <si>
    <t xml:space="preserve"> C.F. 00553470584 /  
P.IVA 00911701001</t>
  </si>
  <si>
    <t xml:space="preserve">C.F. PTRNGL56H14G293M /
P.IVA 11724421000 </t>
  </si>
  <si>
    <t xml:space="preserve"> C.F. MRSLSN64P28F205T /
P.IVA 03949340966</t>
  </si>
  <si>
    <t>1. MSDSYSTEMS S.R.L.  
2. OUNET SISTEMI S.R.L.
3. R1 SpA</t>
  </si>
  <si>
    <t xml:space="preserve">C.F. 08206970587/
P.IVA 01989501000 </t>
  </si>
  <si>
    <t xml:space="preserve">C.F. 08619670584/ 
P.IVA 02102821002
</t>
  </si>
  <si>
    <t xml:space="preserve">C.F. 08619670584/
 P.IVA 02102821002
</t>
  </si>
  <si>
    <t>1. C.F./P.IVA 12339841004 
2. C.F./P.IVA. 05231661009
3. C.F./P.IVA.  06496331007</t>
  </si>
  <si>
    <t xml:space="preserve">R.T.I. tra
1.  IT SMART CO SRL (Mandataria) 
2. R1 SPA (Mandante) 
3. OUNET SISTEMI SRL (Mandante) </t>
  </si>
  <si>
    <t>TD MEPA Agenzia di stampa AGI</t>
  </si>
  <si>
    <t>TD MEPA Agenzia di stampa ADNKRONOS</t>
  </si>
  <si>
    <t>TD MEPA Agenzia di stampa ASKANEWS</t>
  </si>
  <si>
    <t>TD MEPA Agenzia di stampa RADIOCOR DE IL SOLE 24 ORE</t>
  </si>
  <si>
    <t>TD MEPA Agenzia di stampa ANSA e sistema trasmissione ftp per Notiziario Generale</t>
  </si>
  <si>
    <t>TD MEPA Agenzia di stampa DIRE</t>
  </si>
  <si>
    <t>AD Agenzia di stampa 9COLONNE</t>
  </si>
  <si>
    <t>TD MEPA Agenzia di stampa LAPRESSE</t>
  </si>
  <si>
    <t>TD MEPA Agenzia di stampa ITALPRESS</t>
  </si>
  <si>
    <t>ZE73AE0A78</t>
  </si>
  <si>
    <t>ABINTRA S.C.</t>
  </si>
  <si>
    <t>P.IVA 01799670664</t>
  </si>
  <si>
    <t>OD MEPA fornitura lampeggiante a goccia per auto di servizio</t>
  </si>
  <si>
    <t>Z783B59D55</t>
  </si>
  <si>
    <t xml:space="preserve">Soldan s.r.l. </t>
  </si>
  <si>
    <t>C.F./P.IVA 4983140262</t>
  </si>
  <si>
    <t>Z263B5A5A0</t>
  </si>
  <si>
    <t xml:space="preserve">OD MEPA fornitura n. 13 cassette di pronto soccorso in uso presso gli Uffici dell’Autorità </t>
  </si>
  <si>
    <t>MEDIKRON S.r.l.</t>
  </si>
  <si>
    <t>C.F./P.IVA 04707001006</t>
  </si>
  <si>
    <t xml:space="preserve">98541340A1 </t>
  </si>
  <si>
    <t>AVVIO RDO MEPA maintenance annuale 4 licenze “Oracle Database Enterprise Edition – Processor Perpetual Software Update License and Support” dal 2 agosto 2023</t>
  </si>
  <si>
    <t xml:space="preserve">FORNITORI DA DETERMINARE </t>
  </si>
  <si>
    <t>ADESIONE CONVENZIONE CONSIP   “Stampanti 19 – Lotto 2” per l'acquisto di n. 30 stampanti laser marca HP</t>
  </si>
  <si>
    <t>ZBE3B5A85B</t>
  </si>
  <si>
    <t xml:space="preserve">CONVERGE S.r.l. </t>
  </si>
  <si>
    <t>C.F./P. IVA 04472901000</t>
  </si>
  <si>
    <t>31/05/2023 ORDINE</t>
  </si>
  <si>
    <t>OD MEPA fornitura cavi di alimentazione per PC e cavi di rete</t>
  </si>
  <si>
    <t>ZC83B5A721</t>
  </si>
  <si>
    <t>POWERMEDIA S.r.l.</t>
  </si>
  <si>
    <t>C.F./P.IVA 04440930826</t>
  </si>
  <si>
    <t>Assistenza tecnica per ripristino corretto funzionamento tornello atrio sede AGCM</t>
  </si>
  <si>
    <t>Z5C3B38069</t>
  </si>
  <si>
    <t xml:space="preserve">GUNNEBO ITALIA ENTRANCE CONTROL S.p.A. </t>
  </si>
  <si>
    <t>Cod. Fisc./P.IVA 11982050962</t>
  </si>
  <si>
    <t>9864152BBB</t>
  </si>
  <si>
    <t>TD MEPA manutenzione del sistema di gestione del protocollo informatico (GEPROT)</t>
  </si>
  <si>
    <t>Z1E3B043DF</t>
  </si>
  <si>
    <t>DIGI.ONE. S.R.l.</t>
  </si>
  <si>
    <t>P.IVA 01281410553</t>
  </si>
  <si>
    <t>Z6D3AF6311</t>
  </si>
  <si>
    <t>Z283AF2263</t>
  </si>
  <si>
    <t>Z8E3AF6323</t>
  </si>
  <si>
    <t>Z443AF63C8</t>
  </si>
  <si>
    <t>ZC23AF636D</t>
  </si>
  <si>
    <t>Z1B3AF6384</t>
  </si>
  <si>
    <t>Z613AF63C1</t>
  </si>
  <si>
    <t>ZD43AF6360</t>
  </si>
  <si>
    <t>Z353AF63A9</t>
  </si>
  <si>
    <t>ZA73B38104</t>
  </si>
  <si>
    <t>TD TUTTOGAREPA progettazione definitiva ed esecutiva e coordinamento della sicurezza in fase di progettazione dei lavori di ripristino funzionale dell’impianto di aria primaria sede AGCM</t>
  </si>
  <si>
    <t>ACTA S.r.l.</t>
  </si>
  <si>
    <t>C.F./P.IVA 06962751001</t>
  </si>
  <si>
    <t>VDN-SC</t>
  </si>
  <si>
    <t>ZC13B7B6B2</t>
  </si>
  <si>
    <t>WORK'S S.p.A.</t>
  </si>
  <si>
    <t>C.F./P.IVA 10295681000</t>
  </si>
  <si>
    <t>OD MEPA fornitura n. 150 chiavette USB vari formati di memoria - CIG Z833B7D411</t>
  </si>
  <si>
    <t>Z833B7D411</t>
  </si>
  <si>
    <t>FERRARI Giovanni Computers S.r.l.</t>
  </si>
  <si>
    <t>P.IVA 02138390360</t>
  </si>
  <si>
    <t xml:space="preserve">OD MEPA manutenzione dominio "antitrust.it" per 3 anni </t>
  </si>
  <si>
    <t>Z3F3B7D45E</t>
  </si>
  <si>
    <t>REGISTER S.p.A.</t>
  </si>
  <si>
    <t>P.IVA 04628270482</t>
  </si>
  <si>
    <t xml:space="preserve">OD MEPA fornitura n. 5 set di asciugamani per servizi igienici sede AGCM </t>
  </si>
  <si>
    <t>Z073AA6B5C</t>
  </si>
  <si>
    <t>331.102.323</t>
  </si>
  <si>
    <t>SA.NI.
MEDICAL S.R.L. Unipersonale</t>
  </si>
  <si>
    <t>C.F./P.IVA 01769780675</t>
  </si>
  <si>
    <t>Servizio di formazione on site per utilizzo sw Citavi</t>
  </si>
  <si>
    <t>Z2E3A8F878</t>
  </si>
  <si>
    <t>RITME INFORMATIQUE</t>
  </si>
  <si>
    <t>307.701.323</t>
  </si>
  <si>
    <t xml:space="preserve">
ESERCIZIO OPZIONE RINNOVO TD Rilegatura periodici e volumi deteriorati biblioteca AGCM per 24 mesi
</t>
  </si>
  <si>
    <t>OD MEPA fornitura n. 50 borse porta notebook</t>
  </si>
  <si>
    <t>ZB93AC72F1</t>
  </si>
  <si>
    <t>MENHIR COMPUTERS di Paoloni Angela</t>
  </si>
  <si>
    <t>C.F./P.Iva 01480750437</t>
  </si>
  <si>
    <t>22/05/2023</t>
  </si>
  <si>
    <t xml:space="preserve">OD MEPA fornitura n. 30 appendiabiti con portaombrelli </t>
  </si>
  <si>
    <t>Z433AD5114</t>
  </si>
  <si>
    <t>GIEMME S.R.L.</t>
  </si>
  <si>
    <t>C.F./P.IVA 00706340411</t>
  </si>
  <si>
    <t xml:space="preserve">OD MEPA fornitura n. 120 tute intere monouso per il personale esecutivo </t>
  </si>
  <si>
    <t>ZB33AD3E3E</t>
  </si>
  <si>
    <t>AIESI HOSPITAL SERVICE</t>
  </si>
  <si>
    <t>P.IVA 06111530637</t>
  </si>
  <si>
    <t>AME
ST-MRM</t>
  </si>
  <si>
    <t>317.701.323</t>
  </si>
  <si>
    <t>Z533AAF67B</t>
  </si>
  <si>
    <t>CORE CONSULTING S.P.A.</t>
  </si>
  <si>
    <t>C.F./P.IVA 03272970967</t>
  </si>
  <si>
    <t>TD TUTTOGARE servizi di rinnovo periodico attestazione  conformità antincendio per archivi e autorimessa sede AGCM</t>
  </si>
  <si>
    <t xml:space="preserve">Z803A8FAF6 </t>
  </si>
  <si>
    <t>SAPI PROGETTI di Emanuele D’Angelo</t>
  </si>
  <si>
    <t>VDN - SC</t>
  </si>
  <si>
    <t>ZD73ACBFA9</t>
  </si>
  <si>
    <t>Aruba PEC S.p.A.</t>
  </si>
  <si>
    <t>C.F./P.IVA 01879020517</t>
  </si>
  <si>
    <t xml:space="preserve">OD MEPA fornitura n. 75 avvolgicavo </t>
  </si>
  <si>
    <t>Z913AEEF45</t>
  </si>
  <si>
    <t>RS
COMPONENTS S.R.L.</t>
  </si>
  <si>
    <t>C.F. 10578740150</t>
  </si>
  <si>
    <t>OD MEPA fornitura n. 30 cuffie con microfono binaurali per PC</t>
  </si>
  <si>
    <t>Z483B1388B</t>
  </si>
  <si>
    <t>GA Service S.r.l.</t>
  </si>
  <si>
    <t>C.F./P.IVA 07252620963</t>
  </si>
  <si>
    <t>ZB23AEC23D</t>
  </si>
  <si>
    <t>NUOVA CCS S.r.l.</t>
  </si>
  <si>
    <t>C.F./P.IVA 05289751009</t>
  </si>
  <si>
    <t>Z503AE5A5E</t>
  </si>
  <si>
    <t>GM INGEGNERIA S.r.l.s.</t>
  </si>
  <si>
    <t>C.F./P.IVA 13817651006</t>
  </si>
  <si>
    <t xml:space="preserve">97932952B2 </t>
  </si>
  <si>
    <t>MULTIDESIGN
S.r.l.</t>
  </si>
  <si>
    <t>C.F./P.IVA 09337161005</t>
  </si>
  <si>
    <t>TD TUTTOGARE PA  per servizi alberghieri e sale convegni correlati all’evento DMA del 15 e 16 settembre 2023</t>
  </si>
  <si>
    <t>ZA73AB7608</t>
  </si>
  <si>
    <t>ICEM SPA</t>
  </si>
  <si>
    <t>P.IVA 00272650631</t>
  </si>
  <si>
    <t>16/09/2023</t>
  </si>
  <si>
    <t>Z523B4BE54</t>
  </si>
  <si>
    <t>Soldan s.r.l.</t>
  </si>
  <si>
    <t>C.F./P.IVA 04983140262</t>
  </si>
  <si>
    <t>ZAC3B13AFC</t>
  </si>
  <si>
    <t>TEAM SERVICE Soc. Cons.le a
r.l.</t>
  </si>
  <si>
    <t>P.IVA/C.F.07947601006</t>
  </si>
  <si>
    <t xml:space="preserve">14/03/2023
</t>
  </si>
  <si>
    <t xml:space="preserve">22/05/2023
</t>
  </si>
  <si>
    <t xml:space="preserve">18/04/2023 </t>
  </si>
  <si>
    <t xml:space="preserve">29/05/2023 
</t>
  </si>
  <si>
    <t xml:space="preserve">03/05/2023 </t>
  </si>
  <si>
    <t xml:space="preserve">TD MEPA servizi di organizzazione della premiazione del concorso “Convienesaperlo (anche a scuola)" 2022/2023" </t>
  </si>
  <si>
    <t xml:space="preserve">15/05/2023
</t>
  </si>
  <si>
    <t xml:space="preserve">OD MEPA fornitura n. 6 ricariche di credito  su pannello Aruba PEC Spa per caselle di posta elettronica certificata </t>
  </si>
  <si>
    <t>Servizio di assitenza tecnica per impianti audio-video in occasione della premiazione "Convienesaperlo (anche a scuola) a.s. 2022/2023"</t>
  </si>
  <si>
    <t>TD MEPA progettazione definitiva, prevenzione incendi, esecutiva e coordinamento della sicurezza in fase di progettazione per lavori di adeguamento a norme di prevenzione incendi per sede AGCM</t>
  </si>
  <si>
    <t>Aggiudicazione RDO MEPA  Nuovo sistema di protocollazione informatica AGCM “Folium” in 2 lotti aggiudicabili separatamente  - LOTTO 1 “Licenze Folium”</t>
  </si>
  <si>
    <t xml:space="preserve">Aggiudicazione RDO MEPA  Nuovo sistema di protocollazione informatica AGCM “Folium” in 2 lotti aggiudicabili separatamente  - LOTTO 2 “Servizi professionali di implementazione, di migrazione e formazione e servizio di manutenzione correttiva ed adeguativa per 12 mesi dalla messa in esercizio” </t>
  </si>
  <si>
    <t>OD MEPA fornitura lampeggianti da cruscotto per auto di servizio</t>
  </si>
  <si>
    <t xml:space="preserve">Servizio accoglienza per premiazione "Convienesaperlo (anche a scuola) a.s. 2022/2023" </t>
  </si>
  <si>
    <t xml:space="preserve">OD MEPA n. 4 licenze e n. 4 supporti VMware vSphere8 Standard  per 3 anni  </t>
  </si>
  <si>
    <t xml:space="preserve">TD TUTTOGAREPA per organizzazione evento del convegno internazionale DMA </t>
  </si>
  <si>
    <t xml:space="preserve">AVVIO RDO MEPA  servizio di webconference con attivazione di licenze ACTIVE USERS su piattaforma CISCO WEBEX fino ad un massimo di n.250 licenze/anno - Accordo quadro per 24 mesi con facoltà di rinnovo fino a 12 mesi </t>
  </si>
  <si>
    <t xml:space="preserve">Fornitura penne personalizzate </t>
  </si>
  <si>
    <t xml:space="preserve">P.IVA 14062061008
</t>
  </si>
  <si>
    <t>FORNITURA CAFFE PER ESIGENZE ISTITUZIONALI</t>
  </si>
  <si>
    <t>Z183B9716B</t>
  </si>
  <si>
    <t>C.F. DNGMNL67D25H501M/
P.IVA 07586651007</t>
  </si>
  <si>
    <t>P. IVA 10667450588</t>
  </si>
  <si>
    <t>C.F./P.IVA 01480750437</t>
  </si>
  <si>
    <t>P.IVA 01868790849</t>
  </si>
  <si>
    <t xml:space="preserve"> P.IVA 876481003</t>
  </si>
  <si>
    <t>P.IVA 777910159</t>
  </si>
  <si>
    <t>P. IVA 6723500010</t>
  </si>
  <si>
    <t>LAPRESSE SPA</t>
  </si>
  <si>
    <t>ITALPRESS srl</t>
  </si>
  <si>
    <t>P. IVA 01719281006</t>
  </si>
  <si>
    <t>P. IVA 8252061000</t>
  </si>
  <si>
    <t>P. IVA 05125621002</t>
  </si>
  <si>
    <t>1. C.F./P.IVA: 03671520967 
2. C.F 06496331007/P. IVA 06496331007
3. C.F./P.IVA 05231661009</t>
  </si>
  <si>
    <t>P. IVA 00893701003</t>
  </si>
  <si>
    <t>CAF COFFE AND FINANCE Di Falconio Maria Giovanna</t>
  </si>
  <si>
    <t>26/06/2025</t>
  </si>
  <si>
    <t xml:space="preserve">10/05/2023 </t>
  </si>
  <si>
    <t>08/05/2024</t>
  </si>
  <si>
    <t>PERIODO 01/01/2023 - 30/06/2023</t>
  </si>
  <si>
    <t xml:space="preserve">P.IVA 00897471009 </t>
  </si>
  <si>
    <t>P.IVA 00897471009</t>
  </si>
  <si>
    <t>ADNKRONOS SpA UNIPERSONALE</t>
  </si>
  <si>
    <t xml:space="preserve">21/06/2023 
</t>
  </si>
  <si>
    <t xml:space="preserve">Z393B930C7 </t>
  </si>
  <si>
    <t xml:space="preserve">Partecipazione al corso 
“Il nuovo Codice dei contratti pubblici” </t>
  </si>
  <si>
    <t xml:space="preserve">G. Giappichelli Editore S.r.l. </t>
  </si>
  <si>
    <t>C.F./P.Iva 02874520014</t>
  </si>
  <si>
    <t>FD/RF</t>
  </si>
  <si>
    <t>ZA43BA8B4A</t>
  </si>
  <si>
    <t>AROMACAFFÈ di Nunzella Francesco</t>
  </si>
  <si>
    <t xml:space="preserve">P.IVA 09733540588 </t>
  </si>
  <si>
    <t>FORNITURA  MATERIALI PER INCONTRI ISTITUZIONALI</t>
  </si>
  <si>
    <t>99183197C2</t>
  </si>
  <si>
    <t>AVVIO GARA APERTA SOPRA SOGLIA COMUNITARIA PER REALIZZAZIONE ANAGRAFE DEI SOGGETTI 
TENUTI AL CONTRIBUTO DI FUNZIONAMENTO AGCM PER 3 ANNI CON OPZIONE DI RINNOVO PER 2 ANNI</t>
  </si>
  <si>
    <t>01 - PROCEDURA APERTA</t>
  </si>
  <si>
    <t>27/06/2023</t>
  </si>
  <si>
    <t xml:space="preserve"> Z323AA6B2F</t>
  </si>
  <si>
    <t xml:space="preserve">95352408F7  </t>
  </si>
  <si>
    <t xml:space="preserve">9864325A7F  </t>
  </si>
  <si>
    <t>TD MEPA CONGIUNTA per Accordo quadro AGCM/CONSOB Servizi di manutenzione e gestione impianti audio-video Auditorium e gestione impianti audio-video sale riunioni AGCM</t>
  </si>
  <si>
    <t xml:space="preserve">CONTRATTO ATTUATIVO AGCM relativo ad Accordo quadro AGCM/CONSOB per servizi di manutenzione e gestione impianti audio-video dell’Auditorium e gestione impianti audio-video sale riunioni AGCM (CIG 97932952B2)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</si>
</sst>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64" formatCode="_-* #,##0.00_-;\-* #,##0.00_-;_-* &quot;-&quot;??_-;_-@_-"/>
    <numFmt numFmtId="165" formatCode="&quot;€ &quot;#,##0.00;[Red]&quot;-€ &quot;#,##0.00"/>
    <numFmt numFmtId="166" formatCode="[$-410]General"/>
    <numFmt numFmtId="167" formatCode="&quot; € &quot;#,##0.00&quot; &quot;;&quot;-€ &quot;#,##0.00&quot; &quot;;&quot; € -&quot;#&quot; &quot;;@&quot; &quot;"/>
    <numFmt numFmtId="168" formatCode="[$-410]#,##0"/>
    <numFmt numFmtId="169" formatCode="[$€-410]&quot; &quot;#,##0.00;[Red]&quot;-&quot;[$€-410]&quot; &quot;#,##0.00"/>
    <numFmt numFmtId="170" formatCode="&quot;€ &quot;#,##0.00"/>
    <numFmt numFmtId="171" formatCode="[$-410]d\-mmm\-yy;@"/>
    <numFmt numFmtId="172" formatCode="#,##0.00\ &quot;€&quot;"/>
    <numFmt numFmtId="173" formatCode="_-[$€-410]\ * #,##0.00_-;\-[$€-410]\ * #,##0.00_-;_-[$€-410]\ * &quot;-&quot;??_-;_-@_-"/>
  </numFmts>
  <fonts count="39" x14ac:knownFonts="1">
    <font>
      <sz val="11"/>
      <color rgb="FF000000"/>
      <name val="Arial"/>
      <family val="2"/>
    </font>
    <font>
      <sz val="11"/>
      <color rgb="FF000000"/>
      <name val="Calibri"/>
      <family val="2"/>
    </font>
    <font>
      <b/>
      <i/>
      <sz val="16"/>
      <color rgb="FF000000"/>
      <name val="Arial"/>
      <family val="2"/>
    </font>
    <font>
      <b/>
      <i/>
      <u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Arial"/>
      <family val="2"/>
    </font>
    <font>
      <b/>
      <sz val="12"/>
      <color theme="1"/>
      <name val="Times New Roman"/>
      <family val="1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sz val="12"/>
      <color theme="1"/>
      <name val="Times New Roman"/>
      <family val="1"/>
    </font>
    <font>
      <b/>
      <sz val="14"/>
      <color rgb="FFFF0000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u/>
      <sz val="11"/>
      <color theme="10"/>
      <name val="Arial"/>
      <family val="2"/>
    </font>
    <font>
      <sz val="11"/>
      <color theme="10"/>
      <name val="Arial"/>
      <family val="2"/>
    </font>
    <font>
      <b/>
      <sz val="20"/>
      <name val="Times New Roman"/>
      <family val="1"/>
    </font>
    <font>
      <b/>
      <sz val="20"/>
      <color theme="1"/>
      <name val="Times New Roman"/>
      <family val="1"/>
    </font>
    <font>
      <sz val="10"/>
      <color rgb="FF000000"/>
      <name val="Arial"/>
      <family val="2"/>
    </font>
    <font>
      <b/>
      <sz val="18"/>
      <color theme="1"/>
      <name val="Times New Roman"/>
      <family val="1"/>
    </font>
    <font>
      <b/>
      <sz val="18"/>
      <name val="Times New Roman"/>
      <family val="1"/>
    </font>
    <font>
      <b/>
      <sz val="18"/>
      <color rgb="FF000000"/>
      <name val="Times New Roman"/>
      <family val="1"/>
    </font>
    <font>
      <b/>
      <sz val="12"/>
      <color rgb="FFFF0000"/>
      <name val="Times New Roman"/>
      <family val="1"/>
    </font>
    <font>
      <b/>
      <sz val="12"/>
      <name val="Times New Roman"/>
      <family val="1"/>
    </font>
    <font>
      <b/>
      <sz val="8"/>
      <color theme="1"/>
      <name val="Times New Roman"/>
      <family val="1"/>
    </font>
    <font>
      <sz val="8"/>
      <color rgb="FF000000"/>
      <name val="Times New Roman"/>
      <family val="1"/>
    </font>
    <font>
      <sz val="8"/>
      <color theme="1"/>
      <name val="Times New Roman"/>
      <family val="1"/>
    </font>
    <font>
      <sz val="8"/>
      <name val="Times New Roman"/>
      <family val="1"/>
    </font>
    <font>
      <b/>
      <sz val="8"/>
      <color rgb="FF000000"/>
      <name val="Times New Roman"/>
      <family val="1"/>
    </font>
    <font>
      <b/>
      <sz val="14"/>
      <color rgb="FF000000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u/>
      <sz val="12"/>
      <color rgb="FF000000"/>
      <name val="Arial"/>
      <family val="2"/>
    </font>
    <font>
      <sz val="12"/>
      <color rgb="FFFF0000"/>
      <name val="Arial"/>
      <family val="2"/>
    </font>
    <font>
      <strike/>
      <sz val="12"/>
      <name val="Arial"/>
      <family val="2"/>
    </font>
    <font>
      <b/>
      <sz val="12"/>
      <color theme="1"/>
      <name val="Arial"/>
      <family val="2"/>
    </font>
    <font>
      <sz val="12"/>
      <color rgb="FF28009A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rgb="FFD9D9D9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167" fontId="1" fillId="0" borderId="0" applyBorder="0" applyProtection="0"/>
    <xf numFmtId="166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9" fontId="3" fillId="0" borderId="0" applyBorder="0" applyProtection="0"/>
    <xf numFmtId="164" fontId="4" fillId="0" borderId="0" applyFont="0" applyFill="0" applyBorder="0" applyAlignment="0" applyProtection="0"/>
    <xf numFmtId="0" fontId="14" fillId="0" borderId="0" applyNumberFormat="0" applyFill="0" applyBorder="0" applyAlignment="0" applyProtection="0"/>
  </cellStyleXfs>
  <cellXfs count="324">
    <xf numFmtId="0" fontId="0" fillId="0" borderId="0" xfId="0"/>
    <xf numFmtId="0" fontId="0" fillId="0" borderId="0" xfId="0" applyAlignment="1">
      <alignment horizontal="center"/>
    </xf>
    <xf numFmtId="0" fontId="6" fillId="0" borderId="0" xfId="0" applyFont="1"/>
    <xf numFmtId="0" fontId="5" fillId="0" borderId="1" xfId="0" applyFont="1" applyBorder="1" applyAlignment="1">
      <alignment horizontal="center" vertical="center"/>
    </xf>
    <xf numFmtId="0" fontId="5" fillId="2" borderId="16" xfId="0" applyFont="1" applyFill="1" applyBorder="1" applyAlignment="1">
      <alignment horizontal="center" vertical="center" wrapText="1"/>
    </xf>
    <xf numFmtId="0" fontId="5" fillId="2" borderId="17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5" fillId="2" borderId="18" xfId="0" applyFont="1" applyFill="1" applyBorder="1" applyAlignment="1">
      <alignment horizontal="center" vertical="center" wrapText="1"/>
    </xf>
    <xf numFmtId="0" fontId="0" fillId="0" borderId="19" xfId="0" applyFont="1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 wrapText="1"/>
    </xf>
    <xf numFmtId="0" fontId="0" fillId="3" borderId="4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Fill="1" applyBorder="1" applyAlignment="1">
      <alignment horizontal="center" vertical="center"/>
    </xf>
    <xf numFmtId="0" fontId="0" fillId="0" borderId="20" xfId="0" applyFont="1" applyFill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0" fillId="0" borderId="20" xfId="0" applyFont="1" applyBorder="1" applyAlignment="1">
      <alignment horizontal="center" vertical="center" wrapText="1"/>
    </xf>
    <xf numFmtId="0" fontId="0" fillId="0" borderId="0" xfId="0" applyFill="1"/>
    <xf numFmtId="0" fontId="0" fillId="3" borderId="3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5" fillId="3" borderId="17" xfId="0" applyFont="1" applyFill="1" applyBorder="1" applyAlignment="1">
      <alignment horizontal="center" vertical="center" wrapText="1"/>
    </xf>
    <xf numFmtId="0" fontId="0" fillId="3" borderId="17" xfId="0" applyFont="1" applyFill="1" applyBorder="1" applyAlignment="1">
      <alignment horizontal="center" vertical="center"/>
    </xf>
    <xf numFmtId="0" fontId="0" fillId="3" borderId="18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0" fillId="3" borderId="0" xfId="0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2" fillId="3" borderId="0" xfId="0" applyFont="1" applyFill="1" applyBorder="1" applyAlignment="1">
      <alignment horizontal="center" vertical="center" wrapText="1"/>
    </xf>
    <xf numFmtId="172" fontId="11" fillId="0" borderId="27" xfId="7" applyNumberFormat="1" applyFont="1" applyFill="1" applyBorder="1" applyAlignment="1">
      <alignment horizontal="center" vertical="center" wrapText="1"/>
    </xf>
    <xf numFmtId="0" fontId="0" fillId="4" borderId="0" xfId="0" applyFill="1"/>
    <xf numFmtId="0" fontId="5" fillId="0" borderId="33" xfId="0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15" xfId="0" applyBorder="1"/>
    <xf numFmtId="0" fontId="0" fillId="0" borderId="30" xfId="0" applyBorder="1"/>
    <xf numFmtId="0" fontId="15" fillId="0" borderId="15" xfId="8" applyFont="1" applyBorder="1"/>
    <xf numFmtId="0" fontId="0" fillId="0" borderId="30" xfId="0" applyFill="1" applyBorder="1"/>
    <xf numFmtId="0" fontId="15" fillId="0" borderId="28" xfId="8" applyFont="1" applyBorder="1"/>
    <xf numFmtId="0" fontId="0" fillId="0" borderId="8" xfId="0" applyBorder="1"/>
    <xf numFmtId="0" fontId="0" fillId="0" borderId="21" xfId="0" applyFill="1" applyBorder="1"/>
    <xf numFmtId="0" fontId="9" fillId="0" borderId="31" xfId="0" applyFont="1" applyFill="1" applyBorder="1"/>
    <xf numFmtId="0" fontId="10" fillId="0" borderId="32" xfId="0" applyFont="1" applyFill="1" applyBorder="1" applyAlignment="1">
      <alignment horizontal="center"/>
    </xf>
    <xf numFmtId="15" fontId="7" fillId="0" borderId="32" xfId="0" applyNumberFormat="1" applyFont="1" applyFill="1" applyBorder="1" applyAlignment="1">
      <alignment horizontal="center"/>
    </xf>
    <xf numFmtId="0" fontId="15" fillId="0" borderId="31" xfId="8" applyFont="1" applyBorder="1"/>
    <xf numFmtId="0" fontId="9" fillId="0" borderId="28" xfId="0" applyFont="1" applyFill="1" applyBorder="1"/>
    <xf numFmtId="15" fontId="7" fillId="0" borderId="24" xfId="0" applyNumberFormat="1" applyFont="1" applyFill="1" applyBorder="1" applyAlignment="1">
      <alignment horizontal="center"/>
    </xf>
    <xf numFmtId="0" fontId="0" fillId="0" borderId="8" xfId="0" applyFill="1" applyBorder="1"/>
    <xf numFmtId="0" fontId="0" fillId="0" borderId="5" xfId="0" applyFill="1" applyBorder="1"/>
    <xf numFmtId="0" fontId="0" fillId="0" borderId="15" xfId="0" applyFill="1" applyBorder="1"/>
    <xf numFmtId="0" fontId="9" fillId="0" borderId="15" xfId="0" applyFont="1" applyFill="1" applyBorder="1"/>
    <xf numFmtId="0" fontId="10" fillId="0" borderId="0" xfId="0" applyFont="1" applyFill="1" applyBorder="1" applyAlignment="1">
      <alignment horizontal="center"/>
    </xf>
    <xf numFmtId="15" fontId="7" fillId="0" borderId="0" xfId="0" applyNumberFormat="1" applyFont="1" applyFill="1" applyBorder="1" applyAlignment="1">
      <alignment horizontal="center"/>
    </xf>
    <xf numFmtId="2" fontId="10" fillId="0" borderId="0" xfId="0" applyNumberFormat="1" applyFont="1" applyFill="1" applyBorder="1" applyAlignment="1">
      <alignment horizontal="center"/>
    </xf>
    <xf numFmtId="0" fontId="9" fillId="0" borderId="0" xfId="0" applyFont="1" applyFill="1" applyBorder="1"/>
    <xf numFmtId="0" fontId="8" fillId="0" borderId="0" xfId="0" applyFont="1" applyFill="1" applyBorder="1" applyAlignment="1">
      <alignment horizontal="left"/>
    </xf>
    <xf numFmtId="2" fontId="10" fillId="0" borderId="24" xfId="0" applyNumberFormat="1" applyFont="1" applyFill="1" applyBorder="1" applyAlignment="1">
      <alignment horizontal="center"/>
    </xf>
    <xf numFmtId="0" fontId="7" fillId="0" borderId="32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7" fillId="0" borderId="24" xfId="0" applyFont="1" applyFill="1" applyBorder="1" applyAlignment="1">
      <alignment horizontal="center"/>
    </xf>
    <xf numFmtId="0" fontId="0" fillId="0" borderId="9" xfId="0" applyBorder="1"/>
    <xf numFmtId="0" fontId="18" fillId="0" borderId="0" xfId="0" applyFont="1"/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3" borderId="1" xfId="0" applyFont="1" applyFill="1" applyBorder="1" applyAlignment="1">
      <alignment horizontal="left" vertical="center" wrapText="1"/>
    </xf>
    <xf numFmtId="172" fontId="8" fillId="0" borderId="1" xfId="7" applyNumberFormat="1" applyFont="1" applyFill="1" applyBorder="1" applyAlignment="1">
      <alignment horizontal="center" vertical="center" wrapText="1"/>
    </xf>
    <xf numFmtId="172" fontId="11" fillId="0" borderId="1" xfId="7" applyNumberFormat="1" applyFont="1" applyFill="1" applyBorder="1" applyAlignment="1">
      <alignment horizontal="center" vertical="center" wrapText="1"/>
    </xf>
    <xf numFmtId="172" fontId="11" fillId="0" borderId="26" xfId="7" applyNumberFormat="1" applyFont="1" applyFill="1" applyBorder="1" applyAlignment="1">
      <alignment horizontal="center" vertical="center" wrapText="1"/>
    </xf>
    <xf numFmtId="0" fontId="13" fillId="0" borderId="10" xfId="0" applyFont="1" applyFill="1" applyBorder="1" applyAlignment="1">
      <alignment horizontal="center" vertical="center" wrapText="1"/>
    </xf>
    <xf numFmtId="172" fontId="8" fillId="0" borderId="11" xfId="7" applyNumberFormat="1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 wrapText="1"/>
    </xf>
    <xf numFmtId="172" fontId="11" fillId="0" borderId="20" xfId="7" applyNumberFormat="1" applyFont="1" applyFill="1" applyBorder="1" applyAlignment="1">
      <alignment horizontal="center" vertical="center" wrapText="1"/>
    </xf>
    <xf numFmtId="172" fontId="8" fillId="0" borderId="20" xfId="7" applyNumberFormat="1" applyFont="1" applyFill="1" applyBorder="1" applyAlignment="1">
      <alignment horizontal="center" vertical="center" wrapText="1"/>
    </xf>
    <xf numFmtId="172" fontId="8" fillId="0" borderId="14" xfId="7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5" fontId="11" fillId="0" borderId="1" xfId="0" applyNumberFormat="1" applyFont="1" applyFill="1" applyBorder="1" applyAlignment="1">
      <alignment horizontal="center" vertical="center" wrapText="1"/>
    </xf>
    <xf numFmtId="15" fontId="11" fillId="0" borderId="20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15" fontId="11" fillId="0" borderId="4" xfId="0" applyNumberFormat="1" applyFont="1" applyFill="1" applyBorder="1" applyAlignment="1">
      <alignment horizontal="center" vertical="center" wrapText="1"/>
    </xf>
    <xf numFmtId="172" fontId="11" fillId="0" borderId="4" xfId="7" applyNumberFormat="1" applyFont="1" applyFill="1" applyBorder="1" applyAlignment="1">
      <alignment horizontal="center" vertical="center" wrapText="1"/>
    </xf>
    <xf numFmtId="172" fontId="8" fillId="0" borderId="4" xfId="7" applyNumberFormat="1" applyFont="1" applyFill="1" applyBorder="1" applyAlignment="1">
      <alignment horizontal="center" vertical="center" wrapText="1"/>
    </xf>
    <xf numFmtId="172" fontId="8" fillId="0" borderId="29" xfId="7" applyNumberFormat="1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49" fontId="8" fillId="0" borderId="29" xfId="0" applyNumberFormat="1" applyFont="1" applyFill="1" applyBorder="1" applyAlignment="1">
      <alignment horizontal="center" vertical="center" wrapText="1"/>
    </xf>
    <xf numFmtId="172" fontId="11" fillId="0" borderId="12" xfId="7" applyNumberFormat="1" applyFont="1" applyFill="1" applyBorder="1" applyAlignment="1">
      <alignment horizontal="center" vertical="center" wrapText="1"/>
    </xf>
    <xf numFmtId="0" fontId="8" fillId="5" borderId="16" xfId="0" applyFont="1" applyFill="1" applyBorder="1" applyAlignment="1">
      <alignment horizontal="center" vertical="center" wrapText="1"/>
    </xf>
    <xf numFmtId="0" fontId="8" fillId="5" borderId="17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8" fillId="5" borderId="18" xfId="0" applyFont="1" applyFill="1" applyBorder="1" applyAlignment="1">
      <alignment horizontal="center" vertical="center" wrapText="1"/>
    </xf>
    <xf numFmtId="15" fontId="11" fillId="0" borderId="25" xfId="0" applyNumberFormat="1" applyFont="1" applyFill="1" applyBorder="1" applyAlignment="1">
      <alignment horizontal="center" vertical="center" wrapText="1"/>
    </xf>
    <xf numFmtId="172" fontId="11" fillId="0" borderId="25" xfId="7" applyNumberFormat="1" applyFont="1" applyFill="1" applyBorder="1" applyAlignment="1">
      <alignment horizontal="center" vertical="center" wrapText="1"/>
    </xf>
    <xf numFmtId="172" fontId="8" fillId="0" borderId="25" xfId="7" applyNumberFormat="1" applyFont="1" applyFill="1" applyBorder="1" applyAlignment="1">
      <alignment horizontal="center" vertical="center" wrapText="1"/>
    </xf>
    <xf numFmtId="172" fontId="8" fillId="0" borderId="7" xfId="7" applyNumberFormat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72" fontId="13" fillId="0" borderId="1" xfId="7" applyNumberFormat="1" applyFont="1" applyFill="1" applyBorder="1" applyAlignment="1">
      <alignment horizontal="center" vertical="center" wrapText="1"/>
    </xf>
    <xf numFmtId="0" fontId="0" fillId="0" borderId="0" xfId="0" applyBorder="1"/>
    <xf numFmtId="0" fontId="13" fillId="0" borderId="0" xfId="0" applyFont="1" applyFill="1" applyBorder="1" applyAlignment="1">
      <alignment horizontal="center" vertical="center" wrapText="1"/>
    </xf>
    <xf numFmtId="0" fontId="23" fillId="0" borderId="19" xfId="0" applyFont="1" applyFill="1" applyBorder="1" applyAlignment="1">
      <alignment horizontal="center" vertical="center" wrapText="1"/>
    </xf>
    <xf numFmtId="15" fontId="22" fillId="0" borderId="4" xfId="0" applyNumberFormat="1" applyFont="1" applyFill="1" applyBorder="1" applyAlignment="1">
      <alignment horizontal="center" vertical="center" wrapText="1"/>
    </xf>
    <xf numFmtId="0" fontId="23" fillId="0" borderId="10" xfId="0" applyFont="1" applyFill="1" applyBorder="1" applyAlignment="1">
      <alignment horizontal="center" vertical="center" wrapText="1"/>
    </xf>
    <xf numFmtId="15" fontId="22" fillId="0" borderId="1" xfId="0" applyNumberFormat="1" applyFont="1" applyFill="1" applyBorder="1" applyAlignment="1">
      <alignment horizontal="center" vertical="center" wrapText="1"/>
    </xf>
    <xf numFmtId="0" fontId="23" fillId="0" borderId="13" xfId="0" applyFont="1" applyFill="1" applyBorder="1" applyAlignment="1">
      <alignment horizontal="center" vertical="center" wrapText="1"/>
    </xf>
    <xf numFmtId="15" fontId="22" fillId="0" borderId="20" xfId="0" applyNumberFormat="1" applyFont="1" applyFill="1" applyBorder="1" applyAlignment="1">
      <alignment horizontal="center" vertical="center" wrapText="1"/>
    </xf>
    <xf numFmtId="0" fontId="23" fillId="0" borderId="4" xfId="0" applyFont="1" applyFill="1" applyBorder="1" applyAlignment="1">
      <alignment horizontal="center" vertical="center" wrapText="1"/>
    </xf>
    <xf numFmtId="49" fontId="7" fillId="0" borderId="29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23" fillId="0" borderId="2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0" xfId="0" applyFont="1" applyBorder="1" applyAlignment="1">
      <alignment horizontal="center" vertical="center"/>
    </xf>
    <xf numFmtId="0" fontId="25" fillId="0" borderId="0" xfId="0" applyFont="1"/>
    <xf numFmtId="0" fontId="24" fillId="2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left" vertical="center" wrapText="1"/>
    </xf>
    <xf numFmtId="164" fontId="25" fillId="0" borderId="1" xfId="7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 wrapText="1"/>
    </xf>
    <xf numFmtId="0" fontId="24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left" vertical="center" wrapText="1"/>
    </xf>
    <xf numFmtId="164" fontId="28" fillId="0" borderId="0" xfId="7" applyFont="1"/>
    <xf numFmtId="0" fontId="10" fillId="4" borderId="0" xfId="0" applyFont="1" applyFill="1" applyBorder="1" applyAlignment="1">
      <alignment horizontal="center"/>
    </xf>
    <xf numFmtId="0" fontId="10" fillId="4" borderId="24" xfId="0" applyFont="1" applyFill="1" applyBorder="1" applyAlignment="1">
      <alignment horizontal="center"/>
    </xf>
    <xf numFmtId="0" fontId="10" fillId="4" borderId="32" xfId="0" applyFont="1" applyFill="1" applyBorder="1" applyAlignment="1">
      <alignment horizontal="center"/>
    </xf>
    <xf numFmtId="2" fontId="10" fillId="4" borderId="0" xfId="0" applyNumberFormat="1" applyFont="1" applyFill="1" applyBorder="1" applyAlignment="1">
      <alignment horizontal="center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49" fontId="8" fillId="0" borderId="38" xfId="0" applyNumberFormat="1" applyFont="1" applyFill="1" applyBorder="1" applyAlignment="1">
      <alignment horizontal="center" vertical="center" wrapText="1"/>
    </xf>
    <xf numFmtId="49" fontId="8" fillId="0" borderId="39" xfId="0" applyNumberFormat="1" applyFont="1" applyFill="1" applyBorder="1" applyAlignment="1">
      <alignment horizontal="center" vertical="center" wrapText="1"/>
    </xf>
    <xf numFmtId="49" fontId="8" fillId="0" borderId="8" xfId="0" applyNumberFormat="1" applyFont="1" applyFill="1" applyBorder="1" applyAlignment="1">
      <alignment horizontal="center" vertical="center" wrapText="1"/>
    </xf>
    <xf numFmtId="172" fontId="29" fillId="3" borderId="0" xfId="0" applyNumberFormat="1" applyFont="1" applyFill="1" applyBorder="1" applyAlignment="1">
      <alignment horizontal="center" vertical="center" wrapText="1"/>
    </xf>
    <xf numFmtId="172" fontId="29" fillId="0" borderId="0" xfId="0" applyNumberFormat="1" applyFont="1" applyAlignment="1">
      <alignment horizontal="center" vertical="center"/>
    </xf>
    <xf numFmtId="172" fontId="6" fillId="0" borderId="0" xfId="0" applyNumberFormat="1" applyFont="1" applyBorder="1"/>
    <xf numFmtId="0" fontId="13" fillId="4" borderId="10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/>
    </xf>
    <xf numFmtId="0" fontId="32" fillId="0" borderId="0" xfId="0" applyFont="1"/>
    <xf numFmtId="0" fontId="32" fillId="0" borderId="0" xfId="0" applyFont="1" applyAlignment="1">
      <alignment horizontal="center"/>
    </xf>
    <xf numFmtId="166" fontId="32" fillId="0" borderId="1" xfId="2" applyFont="1" applyFill="1" applyBorder="1" applyAlignment="1">
      <alignment horizontal="center" vertical="center" wrapText="1"/>
    </xf>
    <xf numFmtId="166" fontId="31" fillId="0" borderId="1" xfId="2" applyFont="1" applyFill="1" applyBorder="1" applyAlignment="1">
      <alignment horizontal="center" vertical="center" wrapText="1"/>
    </xf>
    <xf numFmtId="165" fontId="32" fillId="0" borderId="1" xfId="2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center" vertical="center" wrapText="1"/>
    </xf>
    <xf numFmtId="166" fontId="32" fillId="3" borderId="1" xfId="2" applyFont="1" applyFill="1" applyBorder="1" applyAlignment="1">
      <alignment horizontal="center" vertical="center" wrapText="1"/>
    </xf>
    <xf numFmtId="1" fontId="32" fillId="3" borderId="1" xfId="2" applyNumberFormat="1" applyFont="1" applyFill="1" applyBorder="1" applyAlignment="1">
      <alignment horizontal="center" vertical="center"/>
    </xf>
    <xf numFmtId="49" fontId="32" fillId="3" borderId="1" xfId="2" quotePrefix="1" applyNumberFormat="1" applyFont="1" applyFill="1" applyBorder="1" applyAlignment="1">
      <alignment horizontal="center" vertical="center"/>
    </xf>
    <xf numFmtId="2" fontId="32" fillId="3" borderId="1" xfId="2" applyNumberFormat="1" applyFont="1" applyFill="1" applyBorder="1" applyAlignment="1">
      <alignment horizontal="center" vertical="center" wrapText="1"/>
    </xf>
    <xf numFmtId="165" fontId="31" fillId="3" borderId="1" xfId="2" applyNumberFormat="1" applyFont="1" applyFill="1" applyBorder="1" applyAlignment="1">
      <alignment horizontal="center" vertical="center" wrapText="1"/>
    </xf>
    <xf numFmtId="165" fontId="32" fillId="3" borderId="1" xfId="2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/>
    </xf>
    <xf numFmtId="0" fontId="32" fillId="3" borderId="1" xfId="0" applyFont="1" applyFill="1" applyBorder="1" applyAlignment="1">
      <alignment horizontal="center" vertical="center" wrapText="1"/>
    </xf>
    <xf numFmtId="1" fontId="32" fillId="3" borderId="1" xfId="2" applyNumberFormat="1" applyFont="1" applyFill="1" applyBorder="1" applyAlignment="1">
      <alignment horizontal="center" vertical="center" wrapText="1"/>
    </xf>
    <xf numFmtId="166" fontId="31" fillId="3" borderId="1" xfId="2" applyFont="1" applyFill="1" applyBorder="1" applyAlignment="1">
      <alignment horizontal="center" vertical="center" wrapText="1"/>
    </xf>
    <xf numFmtId="165" fontId="31" fillId="0" borderId="1" xfId="2" applyNumberFormat="1" applyFont="1" applyFill="1" applyBorder="1" applyAlignment="1">
      <alignment horizontal="center" vertical="center" wrapText="1"/>
    </xf>
    <xf numFmtId="167" fontId="32" fillId="3" borderId="1" xfId="2" applyNumberFormat="1" applyFont="1" applyFill="1" applyBorder="1" applyAlignment="1">
      <alignment horizontal="center" vertical="center" wrapText="1"/>
    </xf>
    <xf numFmtId="49" fontId="31" fillId="3" borderId="1" xfId="2" applyNumberFormat="1" applyFont="1" applyFill="1" applyBorder="1" applyAlignment="1">
      <alignment horizontal="center" vertical="center"/>
    </xf>
    <xf numFmtId="2" fontId="31" fillId="3" borderId="1" xfId="2" applyNumberFormat="1" applyFont="1" applyFill="1" applyBorder="1" applyAlignment="1">
      <alignment horizontal="center" vertical="center" wrapText="1"/>
    </xf>
    <xf numFmtId="49" fontId="32" fillId="3" borderId="1" xfId="2" applyNumberFormat="1" applyFont="1" applyFill="1" applyBorder="1" applyAlignment="1">
      <alignment horizontal="center" vertical="center"/>
    </xf>
    <xf numFmtId="49" fontId="32" fillId="3" borderId="1" xfId="2" applyNumberFormat="1" applyFont="1" applyFill="1" applyBorder="1" applyAlignment="1">
      <alignment horizontal="center" vertical="center" wrapText="1"/>
    </xf>
    <xf numFmtId="1" fontId="31" fillId="3" borderId="1" xfId="2" applyNumberFormat="1" applyFont="1" applyFill="1" applyBorder="1" applyAlignment="1">
      <alignment horizontal="center" vertical="center" wrapText="1"/>
    </xf>
    <xf numFmtId="49" fontId="31" fillId="3" borderId="1" xfId="2" quotePrefix="1" applyNumberFormat="1" applyFont="1" applyFill="1" applyBorder="1" applyAlignment="1">
      <alignment horizontal="center" vertical="center"/>
    </xf>
    <xf numFmtId="49" fontId="31" fillId="3" borderId="1" xfId="2" applyNumberFormat="1" applyFont="1" applyFill="1" applyBorder="1" applyAlignment="1">
      <alignment horizontal="center" vertical="center" wrapText="1"/>
    </xf>
    <xf numFmtId="167" fontId="32" fillId="3" borderId="1" xfId="1" applyFont="1" applyFill="1" applyBorder="1" applyAlignment="1">
      <alignment horizontal="center" vertical="center" wrapText="1"/>
    </xf>
    <xf numFmtId="171" fontId="31" fillId="3" borderId="1" xfId="2" applyNumberFormat="1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/>
    </xf>
    <xf numFmtId="166" fontId="31" fillId="3" borderId="1" xfId="2" applyFont="1" applyFill="1" applyBorder="1" applyAlignment="1">
      <alignment horizontal="left" vertical="center" wrapText="1"/>
    </xf>
    <xf numFmtId="0" fontId="31" fillId="3" borderId="1" xfId="0" applyFont="1" applyFill="1" applyBorder="1" applyAlignment="1">
      <alignment horizontal="left" vertical="center" wrapText="1"/>
    </xf>
    <xf numFmtId="168" fontId="32" fillId="3" borderId="1" xfId="2" applyNumberFormat="1" applyFont="1" applyFill="1" applyBorder="1" applyAlignment="1">
      <alignment horizontal="center" vertical="center" wrapText="1"/>
    </xf>
    <xf numFmtId="0" fontId="32" fillId="0" borderId="0" xfId="0" applyFont="1" applyFill="1"/>
    <xf numFmtId="1" fontId="32" fillId="3" borderId="40" xfId="2" applyNumberFormat="1" applyFont="1" applyFill="1" applyBorder="1" applyAlignment="1">
      <alignment horizontal="center" vertical="center"/>
    </xf>
    <xf numFmtId="0" fontId="32" fillId="0" borderId="1" xfId="0" applyFont="1" applyBorder="1" applyAlignment="1">
      <alignment horizontal="center" vertical="center" wrapText="1"/>
    </xf>
    <xf numFmtId="1" fontId="32" fillId="3" borderId="40" xfId="2" applyNumberFormat="1" applyFont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/>
    </xf>
    <xf numFmtId="3" fontId="32" fillId="0" borderId="1" xfId="0" applyNumberFormat="1" applyFont="1" applyBorder="1" applyAlignment="1">
      <alignment horizontal="center" vertical="center"/>
    </xf>
    <xf numFmtId="0" fontId="32" fillId="0" borderId="1" xfId="0" applyFont="1" applyBorder="1"/>
    <xf numFmtId="3" fontId="32" fillId="0" borderId="1" xfId="0" applyNumberFormat="1" applyFont="1" applyFill="1" applyBorder="1" applyAlignment="1">
      <alignment horizontal="center" vertical="center"/>
    </xf>
    <xf numFmtId="0" fontId="30" fillId="3" borderId="1" xfId="0" applyFont="1" applyFill="1" applyBorder="1" applyAlignment="1">
      <alignment horizontal="center" vertical="center" wrapText="1"/>
    </xf>
    <xf numFmtId="166" fontId="33" fillId="6" borderId="1" xfId="2" applyFont="1" applyFill="1" applyBorder="1" applyAlignment="1">
      <alignment horizontal="center" vertical="center" wrapText="1"/>
    </xf>
    <xf numFmtId="1" fontId="33" fillId="6" borderId="1" xfId="2" applyNumberFormat="1" applyFont="1" applyFill="1" applyBorder="1" applyAlignment="1">
      <alignment horizontal="center" vertical="center" wrapText="1"/>
    </xf>
    <xf numFmtId="14" fontId="32" fillId="0" borderId="1" xfId="0" applyNumberFormat="1" applyFont="1" applyBorder="1" applyAlignment="1">
      <alignment horizontal="center" vertical="center"/>
    </xf>
    <xf numFmtId="14" fontId="32" fillId="0" borderId="1" xfId="0" applyNumberFormat="1" applyFont="1" applyFill="1" applyBorder="1" applyAlignment="1">
      <alignment horizontal="center" vertical="center"/>
    </xf>
    <xf numFmtId="49" fontId="32" fillId="0" borderId="1" xfId="0" applyNumberFormat="1" applyFont="1" applyFill="1" applyBorder="1" applyAlignment="1">
      <alignment horizontal="center" vertical="center"/>
    </xf>
    <xf numFmtId="14" fontId="32" fillId="3" borderId="1" xfId="0" applyNumberFormat="1" applyFont="1" applyFill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32" fillId="3" borderId="0" xfId="0" applyFont="1" applyFill="1" applyAlignment="1">
      <alignment horizontal="center" vertical="center"/>
    </xf>
    <xf numFmtId="0" fontId="37" fillId="2" borderId="1" xfId="0" applyFont="1" applyFill="1" applyBorder="1" applyAlignment="1">
      <alignment horizontal="center" vertical="center" wrapText="1"/>
    </xf>
    <xf numFmtId="49" fontId="37" fillId="2" borderId="1" xfId="0" applyNumberFormat="1" applyFont="1" applyFill="1" applyBorder="1" applyAlignment="1">
      <alignment horizontal="center" vertical="center" wrapText="1"/>
    </xf>
    <xf numFmtId="14" fontId="37" fillId="2" borderId="1" xfId="0" applyNumberFormat="1" applyFont="1" applyFill="1" applyBorder="1" applyAlignment="1">
      <alignment horizontal="center" vertical="center" wrapText="1"/>
    </xf>
    <xf numFmtId="173" fontId="37" fillId="2" borderId="1" xfId="0" applyNumberFormat="1" applyFont="1" applyFill="1" applyBorder="1" applyAlignment="1">
      <alignment horizontal="center" vertical="center" wrapText="1"/>
    </xf>
    <xf numFmtId="0" fontId="32" fillId="0" borderId="0" xfId="0" applyFont="1" applyAlignment="1">
      <alignment wrapText="1"/>
    </xf>
    <xf numFmtId="14" fontId="32" fillId="0" borderId="1" xfId="0" applyNumberFormat="1" applyFont="1" applyBorder="1" applyAlignment="1">
      <alignment horizontal="center" vertical="center" wrapText="1"/>
    </xf>
    <xf numFmtId="14" fontId="32" fillId="0" borderId="1" xfId="0" applyNumberFormat="1" applyFont="1" applyFill="1" applyBorder="1" applyAlignment="1">
      <alignment horizontal="center" vertical="center" wrapText="1"/>
    </xf>
    <xf numFmtId="1" fontId="30" fillId="3" borderId="1" xfId="2" applyNumberFormat="1" applyFont="1" applyFill="1" applyBorder="1" applyAlignment="1">
      <alignment horizontal="center" vertical="center"/>
    </xf>
    <xf numFmtId="170" fontId="32" fillId="3" borderId="1" xfId="2" applyNumberFormat="1" applyFont="1" applyFill="1" applyBorder="1" applyAlignment="1">
      <alignment horizontal="center" vertical="center" wrapText="1"/>
    </xf>
    <xf numFmtId="14" fontId="31" fillId="0" borderId="1" xfId="0" applyNumberFormat="1" applyFont="1" applyFill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 wrapText="1"/>
    </xf>
    <xf numFmtId="14" fontId="31" fillId="3" borderId="1" xfId="0" applyNumberFormat="1" applyFont="1" applyFill="1" applyBorder="1" applyAlignment="1">
      <alignment horizontal="center" vertical="center"/>
    </xf>
    <xf numFmtId="0" fontId="31" fillId="0" borderId="1" xfId="0" applyFont="1" applyBorder="1" applyAlignment="1">
      <alignment horizontal="center" vertical="center" wrapText="1"/>
    </xf>
    <xf numFmtId="14" fontId="31" fillId="3" borderId="1" xfId="0" applyNumberFormat="1" applyFont="1" applyFill="1" applyBorder="1" applyAlignment="1">
      <alignment horizontal="center" vertical="center" wrapText="1"/>
    </xf>
    <xf numFmtId="170" fontId="31" fillId="3" borderId="1" xfId="2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/>
    </xf>
    <xf numFmtId="170" fontId="31" fillId="0" borderId="1" xfId="2" applyNumberFormat="1" applyFont="1" applyFill="1" applyBorder="1" applyAlignment="1">
      <alignment horizontal="center" vertical="center" wrapText="1"/>
    </xf>
    <xf numFmtId="1" fontId="31" fillId="3" borderId="1" xfId="2" applyNumberFormat="1" applyFont="1" applyFill="1" applyBorder="1" applyAlignment="1">
      <alignment horizontal="center" vertical="center"/>
    </xf>
    <xf numFmtId="168" fontId="31" fillId="3" borderId="1" xfId="2" applyNumberFormat="1" applyFont="1" applyFill="1" applyBorder="1" applyAlignment="1">
      <alignment horizontal="center" vertical="center" wrapText="1"/>
    </xf>
    <xf numFmtId="2" fontId="31" fillId="0" borderId="1" xfId="0" applyNumberFormat="1" applyFont="1" applyBorder="1" applyAlignment="1">
      <alignment horizontal="center" vertical="center" wrapText="1"/>
    </xf>
    <xf numFmtId="49" fontId="32" fillId="0" borderId="1" xfId="0" applyNumberFormat="1" applyFont="1" applyBorder="1" applyAlignment="1">
      <alignment horizontal="center" vertical="center"/>
    </xf>
    <xf numFmtId="49" fontId="32" fillId="0" borderId="1" xfId="0" applyNumberFormat="1" applyFont="1" applyBorder="1" applyAlignment="1">
      <alignment horizontal="center" vertical="center" wrapText="1"/>
    </xf>
    <xf numFmtId="14" fontId="32" fillId="0" borderId="40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 wrapText="1"/>
    </xf>
    <xf numFmtId="14" fontId="31" fillId="0" borderId="1" xfId="0" applyNumberFormat="1" applyFont="1" applyBorder="1" applyAlignment="1">
      <alignment horizontal="center" vertical="center"/>
    </xf>
    <xf numFmtId="49" fontId="31" fillId="0" borderId="1" xfId="0" applyNumberFormat="1" applyFont="1" applyBorder="1" applyAlignment="1">
      <alignment horizontal="center" vertical="center"/>
    </xf>
    <xf numFmtId="166" fontId="31" fillId="0" borderId="1" xfId="2" applyFont="1" applyFill="1" applyBorder="1" applyAlignment="1">
      <alignment horizontal="left" vertical="center" wrapText="1"/>
    </xf>
    <xf numFmtId="0" fontId="31" fillId="0" borderId="1" xfId="0" applyFont="1" applyBorder="1" applyAlignment="1">
      <alignment horizontal="left" vertical="center" wrapText="1"/>
    </xf>
    <xf numFmtId="0" fontId="32" fillId="0" borderId="0" xfId="0" applyFont="1" applyAlignment="1">
      <alignment vertical="center"/>
    </xf>
    <xf numFmtId="3" fontId="32" fillId="3" borderId="1" xfId="0" applyNumberFormat="1" applyFont="1" applyFill="1" applyBorder="1" applyAlignment="1">
      <alignment horizontal="center" vertical="center"/>
    </xf>
    <xf numFmtId="166" fontId="32" fillId="3" borderId="40" xfId="2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center" vertical="center"/>
    </xf>
    <xf numFmtId="14" fontId="31" fillId="0" borderId="40" xfId="0" applyNumberFormat="1" applyFont="1" applyBorder="1" applyAlignment="1">
      <alignment horizontal="center" vertical="center"/>
    </xf>
    <xf numFmtId="0" fontId="32" fillId="0" borderId="1" xfId="0" applyFont="1" applyBorder="1" applyAlignment="1">
      <alignment wrapText="1"/>
    </xf>
    <xf numFmtId="0" fontId="29" fillId="3" borderId="40" xfId="0" applyFont="1" applyFill="1" applyBorder="1" applyAlignment="1">
      <alignment horizontal="center" vertical="center"/>
    </xf>
    <xf numFmtId="0" fontId="29" fillId="3" borderId="41" xfId="0" applyFont="1" applyFill="1" applyBorder="1" applyAlignment="1">
      <alignment horizontal="center" vertical="center"/>
    </xf>
    <xf numFmtId="0" fontId="29" fillId="3" borderId="42" xfId="0" applyFont="1" applyFill="1" applyBorder="1" applyAlignment="1">
      <alignment horizontal="center" vertical="center"/>
    </xf>
    <xf numFmtId="49" fontId="7" fillId="0" borderId="4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20" xfId="0" applyNumberFormat="1" applyFont="1" applyFill="1" applyBorder="1" applyAlignment="1">
      <alignment horizontal="center" vertical="center" wrapText="1"/>
    </xf>
    <xf numFmtId="0" fontId="23" fillId="5" borderId="21" xfId="0" applyFont="1" applyFill="1" applyBorder="1" applyAlignment="1">
      <alignment horizontal="left" vertical="center" wrapText="1"/>
    </xf>
    <xf numFmtId="0" fontId="23" fillId="5" borderId="22" xfId="0" applyFont="1" applyFill="1" applyBorder="1" applyAlignment="1">
      <alignment horizontal="left" vertical="center" wrapText="1"/>
    </xf>
    <xf numFmtId="49" fontId="7" fillId="0" borderId="35" xfId="0" applyNumberFormat="1" applyFont="1" applyFill="1" applyBorder="1" applyAlignment="1">
      <alignment horizontal="center" vertical="center" wrapText="1"/>
    </xf>
    <xf numFmtId="49" fontId="7" fillId="0" borderId="36" xfId="0" applyNumberFormat="1" applyFont="1" applyFill="1" applyBorder="1" applyAlignment="1">
      <alignment horizontal="center" vertical="center" wrapText="1"/>
    </xf>
    <xf numFmtId="15" fontId="17" fillId="5" borderId="21" xfId="0" applyNumberFormat="1" applyFont="1" applyFill="1" applyBorder="1" applyAlignment="1">
      <alignment horizontal="center" vertical="center" wrapText="1"/>
    </xf>
    <xf numFmtId="15" fontId="16" fillId="5" borderId="22" xfId="0" applyNumberFormat="1" applyFont="1" applyFill="1" applyBorder="1" applyAlignment="1">
      <alignment horizontal="center" vertical="center" wrapText="1"/>
    </xf>
    <xf numFmtId="15" fontId="7" fillId="5" borderId="21" xfId="0" applyNumberFormat="1" applyFont="1" applyFill="1" applyBorder="1" applyAlignment="1">
      <alignment horizontal="left" vertical="center" wrapText="1"/>
    </xf>
    <xf numFmtId="15" fontId="7" fillId="5" borderId="22" xfId="0" applyNumberFormat="1" applyFont="1" applyFill="1" applyBorder="1" applyAlignment="1">
      <alignment horizontal="left" vertical="center" wrapText="1"/>
    </xf>
    <xf numFmtId="0" fontId="7" fillId="5" borderId="6" xfId="0" applyFont="1" applyFill="1" applyBorder="1" applyAlignment="1">
      <alignment horizontal="center" vertical="center" wrapText="1"/>
    </xf>
    <xf numFmtId="0" fontId="7" fillId="5" borderId="13" xfId="0" applyFont="1" applyFill="1" applyBorder="1" applyAlignment="1">
      <alignment horizontal="center" vertical="center" wrapText="1"/>
    </xf>
    <xf numFmtId="0" fontId="22" fillId="5" borderId="34" xfId="0" applyFont="1" applyFill="1" applyBorder="1" applyAlignment="1">
      <alignment horizontal="center" vertical="center" wrapText="1"/>
    </xf>
    <xf numFmtId="0" fontId="22" fillId="5" borderId="37" xfId="0" applyFont="1" applyFill="1" applyBorder="1" applyAlignment="1">
      <alignment horizontal="center" vertical="center" wrapText="1"/>
    </xf>
    <xf numFmtId="0" fontId="7" fillId="5" borderId="25" xfId="0" applyFont="1" applyFill="1" applyBorder="1" applyAlignment="1">
      <alignment horizontal="center" vertical="center" wrapText="1"/>
    </xf>
    <xf numFmtId="0" fontId="7" fillId="5" borderId="20" xfId="0" applyFont="1" applyFill="1" applyBorder="1" applyAlignment="1">
      <alignment horizontal="center" vertical="center" wrapText="1"/>
    </xf>
    <xf numFmtId="0" fontId="0" fillId="3" borderId="11" xfId="0" applyFont="1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left" vertical="center"/>
    </xf>
    <xf numFmtId="0" fontId="8" fillId="0" borderId="0" xfId="0" applyFont="1" applyFill="1" applyBorder="1" applyAlignment="1">
      <alignment horizontal="left" vertical="center"/>
    </xf>
    <xf numFmtId="0" fontId="8" fillId="0" borderId="28" xfId="0" applyFont="1" applyFill="1" applyBorder="1" applyAlignment="1">
      <alignment horizontal="left" vertical="center"/>
    </xf>
    <xf numFmtId="0" fontId="8" fillId="0" borderId="24" xfId="0" applyFont="1" applyFill="1" applyBorder="1" applyAlignment="1">
      <alignment horizontal="left" vertical="center"/>
    </xf>
    <xf numFmtId="0" fontId="8" fillId="0" borderId="31" xfId="0" applyFont="1" applyFill="1" applyBorder="1" applyAlignment="1">
      <alignment horizontal="left" vertical="center"/>
    </xf>
    <xf numFmtId="0" fontId="8" fillId="0" borderId="32" xfId="0" applyFont="1" applyFill="1" applyBorder="1" applyAlignment="1">
      <alignment horizontal="left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 wrapText="1"/>
    </xf>
    <xf numFmtId="0" fontId="24" fillId="2" borderId="1" xfId="0" applyFont="1" applyFill="1" applyBorder="1" applyAlignment="1">
      <alignment horizontal="center" vertical="center"/>
    </xf>
    <xf numFmtId="49" fontId="8" fillId="0" borderId="35" xfId="0" applyNumberFormat="1" applyFont="1" applyFill="1" applyBorder="1" applyAlignment="1">
      <alignment horizontal="center" vertical="center" wrapText="1"/>
    </xf>
    <xf numFmtId="49" fontId="8" fillId="0" borderId="36" xfId="0" applyNumberFormat="1" applyFont="1" applyFill="1" applyBorder="1" applyAlignment="1">
      <alignment horizontal="center" vertical="center" wrapText="1"/>
    </xf>
    <xf numFmtId="0" fontId="11" fillId="5" borderId="34" xfId="0" applyFont="1" applyFill="1" applyBorder="1" applyAlignment="1">
      <alignment horizontal="center" vertical="center" wrapText="1"/>
    </xf>
    <xf numFmtId="0" fontId="11" fillId="5" borderId="37" xfId="0" applyFont="1" applyFill="1" applyBorder="1" applyAlignment="1">
      <alignment horizontal="center" vertical="center" wrapText="1"/>
    </xf>
    <xf numFmtId="15" fontId="16" fillId="5" borderId="23" xfId="0" applyNumberFormat="1" applyFont="1" applyFill="1" applyBorder="1" applyAlignment="1">
      <alignment horizontal="center" vertical="center" wrapText="1"/>
    </xf>
    <xf numFmtId="0" fontId="8" fillId="5" borderId="25" xfId="0" applyFont="1" applyFill="1" applyBorder="1" applyAlignment="1">
      <alignment horizontal="center" vertical="center" wrapText="1"/>
    </xf>
    <xf numFmtId="0" fontId="8" fillId="5" borderId="20" xfId="0" applyFont="1" applyFill="1" applyBorder="1" applyAlignment="1">
      <alignment horizontal="center" vertical="center" wrapText="1"/>
    </xf>
    <xf numFmtId="0" fontId="11" fillId="5" borderId="2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15" fontId="19" fillId="5" borderId="21" xfId="0" applyNumberFormat="1" applyFont="1" applyFill="1" applyBorder="1" applyAlignment="1">
      <alignment horizontal="left" vertical="center" wrapText="1"/>
    </xf>
    <xf numFmtId="15" fontId="19" fillId="5" borderId="22" xfId="0" applyNumberFormat="1" applyFont="1" applyFill="1" applyBorder="1" applyAlignment="1">
      <alignment horizontal="left" vertical="center" wrapText="1"/>
    </xf>
    <xf numFmtId="15" fontId="19" fillId="5" borderId="23" xfId="0" applyNumberFormat="1" applyFont="1" applyFill="1" applyBorder="1" applyAlignment="1">
      <alignment horizontal="left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8" fillId="5" borderId="13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9" fontId="8" fillId="0" borderId="20" xfId="0" applyNumberFormat="1" applyFont="1" applyFill="1" applyBorder="1" applyAlignment="1">
      <alignment horizontal="center" vertical="center" wrapText="1"/>
    </xf>
    <xf numFmtId="0" fontId="20" fillId="5" borderId="21" xfId="0" applyFont="1" applyFill="1" applyBorder="1" applyAlignment="1">
      <alignment horizontal="left" vertical="center" wrapText="1"/>
    </xf>
    <xf numFmtId="0" fontId="20" fillId="5" borderId="22" xfId="0" applyFont="1" applyFill="1" applyBorder="1" applyAlignment="1">
      <alignment horizontal="left" vertical="center" wrapText="1"/>
    </xf>
    <xf numFmtId="0" fontId="20" fillId="5" borderId="23" xfId="0" applyFont="1" applyFill="1" applyBorder="1" applyAlignment="1">
      <alignment horizontal="left" vertical="center" wrapText="1"/>
    </xf>
    <xf numFmtId="0" fontId="13" fillId="5" borderId="25" xfId="0" applyFont="1" applyFill="1" applyBorder="1" applyAlignment="1">
      <alignment horizontal="center" vertical="center" wrapText="1"/>
    </xf>
    <xf numFmtId="0" fontId="13" fillId="5" borderId="20" xfId="0" applyFont="1" applyFill="1" applyBorder="1" applyAlignment="1">
      <alignment horizontal="center" vertical="center" wrapText="1"/>
    </xf>
    <xf numFmtId="49" fontId="8" fillId="0" borderId="34" xfId="0" applyNumberFormat="1" applyFont="1" applyFill="1" applyBorder="1" applyAlignment="1">
      <alignment horizontal="center" vertical="center" wrapText="1"/>
    </xf>
    <xf numFmtId="49" fontId="8" fillId="0" borderId="3" xfId="0" applyNumberFormat="1" applyFont="1" applyFill="1" applyBorder="1" applyAlignment="1">
      <alignment horizontal="center" vertical="center" wrapText="1"/>
    </xf>
    <xf numFmtId="49" fontId="8" fillId="0" borderId="37" xfId="0" applyNumberFormat="1" applyFont="1" applyFill="1" applyBorder="1" applyAlignment="1">
      <alignment horizontal="center" vertical="center" wrapText="1"/>
    </xf>
    <xf numFmtId="0" fontId="8" fillId="5" borderId="34" xfId="0" applyFont="1" applyFill="1" applyBorder="1" applyAlignment="1">
      <alignment horizontal="center" vertical="center" wrapText="1"/>
    </xf>
    <xf numFmtId="0" fontId="8" fillId="5" borderId="37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13" fillId="0" borderId="0" xfId="0" applyFont="1" applyFill="1" applyBorder="1" applyAlignment="1">
      <alignment horizontal="center" vertical="center" wrapText="1"/>
    </xf>
    <xf numFmtId="15" fontId="17" fillId="5" borderId="16" xfId="0" applyNumberFormat="1" applyFont="1" applyFill="1" applyBorder="1" applyAlignment="1">
      <alignment horizontal="center" vertical="center" wrapText="1"/>
    </xf>
    <xf numFmtId="15" fontId="16" fillId="5" borderId="17" xfId="0" applyNumberFormat="1" applyFont="1" applyFill="1" applyBorder="1" applyAlignment="1">
      <alignment horizontal="center" vertical="center" wrapText="1"/>
    </xf>
    <xf numFmtId="15" fontId="16" fillId="5" borderId="18" xfId="0" applyNumberFormat="1" applyFont="1" applyFill="1" applyBorder="1" applyAlignment="1">
      <alignment horizontal="center" vertical="center" wrapText="1"/>
    </xf>
    <xf numFmtId="15" fontId="19" fillId="5" borderId="16" xfId="0" applyNumberFormat="1" applyFont="1" applyFill="1" applyBorder="1" applyAlignment="1">
      <alignment horizontal="left" vertical="center" wrapText="1"/>
    </xf>
    <xf numFmtId="15" fontId="19" fillId="5" borderId="17" xfId="0" applyNumberFormat="1" applyFont="1" applyFill="1" applyBorder="1" applyAlignment="1">
      <alignment horizontal="left" vertical="center" wrapText="1"/>
    </xf>
    <xf numFmtId="15" fontId="19" fillId="5" borderId="18" xfId="0" applyNumberFormat="1" applyFont="1" applyFill="1" applyBorder="1" applyAlignment="1">
      <alignment horizontal="left" vertical="center" wrapText="1"/>
    </xf>
    <xf numFmtId="172" fontId="19" fillId="5" borderId="21" xfId="0" applyNumberFormat="1" applyFont="1" applyFill="1" applyBorder="1" applyAlignment="1">
      <alignment horizontal="center" vertical="center" wrapText="1"/>
    </xf>
    <xf numFmtId="15" fontId="19" fillId="5" borderId="22" xfId="0" applyNumberFormat="1" applyFont="1" applyFill="1" applyBorder="1" applyAlignment="1">
      <alignment horizontal="center" vertical="center" wrapText="1"/>
    </xf>
    <xf numFmtId="15" fontId="19" fillId="5" borderId="23" xfId="0" applyNumberFormat="1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5" xfId="0" applyFont="1" applyFill="1" applyBorder="1" applyAlignment="1">
      <alignment horizontal="center" vertical="center" wrapText="1"/>
    </xf>
    <xf numFmtId="0" fontId="20" fillId="5" borderId="1" xfId="0" applyFont="1" applyFill="1" applyBorder="1" applyAlignment="1">
      <alignment horizontal="left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15" fontId="16" fillId="5" borderId="1" xfId="0" applyNumberFormat="1" applyFont="1" applyFill="1" applyBorder="1" applyAlignment="1">
      <alignment horizontal="center" vertical="center" wrapText="1"/>
    </xf>
    <xf numFmtId="15" fontId="20" fillId="5" borderId="1" xfId="0" applyNumberFormat="1" applyFont="1" applyFill="1" applyBorder="1" applyAlignment="1">
      <alignment horizontal="left" vertical="center" wrapText="1"/>
    </xf>
  </cellXfs>
  <cellStyles count="9">
    <cellStyle name="Collegamento ipertestuale" xfId="8" builtinId="8"/>
    <cellStyle name="Excel Built-in Currency" xfId="1" xr:uid="{00000000-0005-0000-0000-000000000000}"/>
    <cellStyle name="Excel Built-in Normal" xfId="2" xr:uid="{00000000-0005-0000-0000-000001000000}"/>
    <cellStyle name="Heading" xfId="3" xr:uid="{00000000-0005-0000-0000-000002000000}"/>
    <cellStyle name="Heading1" xfId="4" xr:uid="{00000000-0005-0000-0000-000003000000}"/>
    <cellStyle name="Migliaia" xfId="7" builtinId="3"/>
    <cellStyle name="Normale" xfId="0" builtinId="0" customBuiltin="1"/>
    <cellStyle name="Result" xfId="5" xr:uid="{00000000-0005-0000-0000-000006000000}"/>
    <cellStyle name="Result2" xfId="6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filippo.arena@agcm.it" TargetMode="External"/><Relationship Id="rId3" Type="http://schemas.openxmlformats.org/officeDocument/2006/relationships/hyperlink" Target="mailto:michele.ainis@agcm.it" TargetMode="External"/><Relationship Id="rId7" Type="http://schemas.openxmlformats.org/officeDocument/2006/relationships/hyperlink" Target="mailto:filippo.arena@agcm.it" TargetMode="External"/><Relationship Id="rId12" Type="http://schemas.openxmlformats.org/officeDocument/2006/relationships/printerSettings" Target="../printerSettings/printerSettings6.bin"/><Relationship Id="rId2" Type="http://schemas.openxmlformats.org/officeDocument/2006/relationships/hyperlink" Target="mailto:segreteria.presidenza@agcm.it" TargetMode="External"/><Relationship Id="rId1" Type="http://schemas.openxmlformats.org/officeDocument/2006/relationships/hyperlink" Target="mailto:segreteria.presidenza@agcm.it" TargetMode="External"/><Relationship Id="rId6" Type="http://schemas.openxmlformats.org/officeDocument/2006/relationships/hyperlink" Target="mailto:maria.tuccillo@agcm.it" TargetMode="External"/><Relationship Id="rId11" Type="http://schemas.openxmlformats.org/officeDocument/2006/relationships/hyperlink" Target="mailto:michele.ainis@agcm.it" TargetMode="External"/><Relationship Id="rId5" Type="http://schemas.openxmlformats.org/officeDocument/2006/relationships/hyperlink" Target="mailto:maria.tuccillo@agcm.it" TargetMode="External"/><Relationship Id="rId10" Type="http://schemas.openxmlformats.org/officeDocument/2006/relationships/hyperlink" Target="mailto:segreteria.portavoce@agcm.it" TargetMode="External"/><Relationship Id="rId4" Type="http://schemas.openxmlformats.org/officeDocument/2006/relationships/hyperlink" Target="mailto:michele.ainis@agcm.it" TargetMode="External"/><Relationship Id="rId9" Type="http://schemas.openxmlformats.org/officeDocument/2006/relationships/hyperlink" Target="mailto:segreteria.portavoce@agcm.it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336E5E-D181-48FA-B9E3-2E7D5B32FA43}">
  <sheetPr>
    <tabColor theme="0"/>
    <pageSetUpPr fitToPage="1"/>
  </sheetPr>
  <dimension ref="A1:P88"/>
  <sheetViews>
    <sheetView tabSelected="1" topLeftCell="E1" zoomScale="70" zoomScaleNormal="70" workbookViewId="0">
      <pane ySplit="3" topLeftCell="A4" activePane="bottomLeft" state="frozen"/>
      <selection pane="bottomLeft" activeCell="P88" sqref="A2:P88"/>
    </sheetView>
  </sheetViews>
  <sheetFormatPr defaultColWidth="36.59765625" defaultRowHeight="80.099999999999994" customHeight="1" x14ac:dyDescent="0.25"/>
  <cols>
    <col min="1" max="1" width="14.59765625" style="206" hidden="1" customWidth="1"/>
    <col min="2" max="2" width="11" style="155" hidden="1" customWidth="1"/>
    <col min="3" max="3" width="12.09765625" style="155" hidden="1" customWidth="1"/>
    <col min="4" max="4" width="15.09765625" style="155" hidden="1" customWidth="1"/>
    <col min="5" max="5" width="20.09765625" style="155" customWidth="1"/>
    <col min="6" max="6" width="24.09765625" style="155" customWidth="1"/>
    <col min="7" max="7" width="49.69921875" style="156" customWidth="1"/>
    <col min="8" max="8" width="29.19921875" style="155" customWidth="1"/>
    <col min="9" max="9" width="35" style="155" customWidth="1"/>
    <col min="10" max="10" width="39.09765625" style="205" customWidth="1"/>
    <col min="11" max="11" width="40.3984375" style="211" customWidth="1"/>
    <col min="12" max="12" width="29.69921875" style="155" customWidth="1"/>
    <col min="13" max="13" width="24.09765625" style="155" customWidth="1"/>
    <col min="14" max="14" width="23.59765625" style="155" customWidth="1"/>
    <col min="15" max="15" width="23" style="155" customWidth="1"/>
    <col min="16" max="16" width="23.19921875" style="155" customWidth="1"/>
    <col min="17" max="16384" width="36.59765625" style="155"/>
  </cols>
  <sheetData>
    <row r="1" spans="1:16" ht="9.6" customHeight="1" x14ac:dyDescent="0.25"/>
    <row r="2" spans="1:16" ht="59.25" customHeight="1" x14ac:dyDescent="0.25">
      <c r="A2" s="241" t="s">
        <v>620</v>
      </c>
      <c r="B2" s="242"/>
      <c r="C2" s="242"/>
      <c r="D2" s="242"/>
      <c r="E2" s="242"/>
      <c r="F2" s="242"/>
      <c r="G2" s="242"/>
      <c r="H2" s="242"/>
      <c r="I2" s="242"/>
      <c r="J2" s="242"/>
      <c r="K2" s="242"/>
      <c r="L2" s="242"/>
      <c r="M2" s="242"/>
      <c r="N2" s="242"/>
      <c r="O2" s="242"/>
      <c r="P2" s="243"/>
    </row>
    <row r="3" spans="1:16" ht="113.25" customHeight="1" x14ac:dyDescent="0.25">
      <c r="A3" s="207" t="s">
        <v>304</v>
      </c>
      <c r="B3" s="198" t="s">
        <v>0</v>
      </c>
      <c r="C3" s="199" t="s">
        <v>23</v>
      </c>
      <c r="D3" s="198" t="s">
        <v>22</v>
      </c>
      <c r="E3" s="207" t="s">
        <v>226</v>
      </c>
      <c r="F3" s="207" t="s">
        <v>306</v>
      </c>
      <c r="G3" s="207" t="s">
        <v>305</v>
      </c>
      <c r="H3" s="207" t="s">
        <v>227</v>
      </c>
      <c r="I3" s="207" t="s">
        <v>228</v>
      </c>
      <c r="J3" s="208" t="s">
        <v>229</v>
      </c>
      <c r="K3" s="207" t="s">
        <v>307</v>
      </c>
      <c r="L3" s="208" t="s">
        <v>230</v>
      </c>
      <c r="M3" s="209" t="s">
        <v>308</v>
      </c>
      <c r="N3" s="209" t="s">
        <v>231</v>
      </c>
      <c r="O3" s="209" t="s">
        <v>232</v>
      </c>
      <c r="P3" s="210" t="s">
        <v>314</v>
      </c>
    </row>
    <row r="4" spans="1:16" ht="96.75" customHeight="1" x14ac:dyDescent="0.25">
      <c r="A4" s="168">
        <v>1</v>
      </c>
      <c r="B4" s="162" t="s">
        <v>289</v>
      </c>
      <c r="C4" s="190">
        <v>1495</v>
      </c>
      <c r="D4" s="176" t="s">
        <v>272</v>
      </c>
      <c r="E4" s="168" t="s">
        <v>274</v>
      </c>
      <c r="F4" s="169" t="s">
        <v>309</v>
      </c>
      <c r="G4" s="162" t="s">
        <v>326</v>
      </c>
      <c r="H4" s="191" t="s">
        <v>243</v>
      </c>
      <c r="I4" s="158" t="s">
        <v>273</v>
      </c>
      <c r="J4" s="193" t="s">
        <v>373</v>
      </c>
      <c r="K4" s="171" t="s">
        <v>273</v>
      </c>
      <c r="L4" s="193" t="s">
        <v>275</v>
      </c>
      <c r="M4" s="167">
        <v>320</v>
      </c>
      <c r="N4" s="203">
        <v>44974</v>
      </c>
      <c r="O4" s="218">
        <v>44985</v>
      </c>
      <c r="P4" s="172">
        <v>320</v>
      </c>
    </row>
    <row r="5" spans="1:16" ht="108.9" customHeight="1" x14ac:dyDescent="0.25">
      <c r="A5" s="168">
        <v>2</v>
      </c>
      <c r="B5" s="162" t="s">
        <v>289</v>
      </c>
      <c r="C5" s="163">
        <v>1484</v>
      </c>
      <c r="D5" s="176" t="s">
        <v>26</v>
      </c>
      <c r="E5" s="168" t="s">
        <v>290</v>
      </c>
      <c r="F5" s="169" t="s">
        <v>309</v>
      </c>
      <c r="G5" s="162" t="s">
        <v>327</v>
      </c>
      <c r="H5" s="169" t="s">
        <v>243</v>
      </c>
      <c r="I5" s="171" t="s">
        <v>291</v>
      </c>
      <c r="J5" s="191" t="s">
        <v>400</v>
      </c>
      <c r="K5" s="171" t="s">
        <v>291</v>
      </c>
      <c r="L5" s="191" t="s">
        <v>328</v>
      </c>
      <c r="M5" s="167">
        <v>611.6</v>
      </c>
      <c r="N5" s="203">
        <v>44984</v>
      </c>
      <c r="O5" s="218">
        <v>44998</v>
      </c>
      <c r="P5" s="172">
        <v>611.6</v>
      </c>
    </row>
    <row r="6" spans="1:16" ht="118.5" customHeight="1" x14ac:dyDescent="0.25">
      <c r="A6" s="168">
        <v>3</v>
      </c>
      <c r="B6" s="162" t="s">
        <v>2</v>
      </c>
      <c r="C6" s="163">
        <v>1158</v>
      </c>
      <c r="D6" s="164" t="s">
        <v>263</v>
      </c>
      <c r="E6" s="168" t="s">
        <v>284</v>
      </c>
      <c r="F6" s="191" t="s">
        <v>309</v>
      </c>
      <c r="G6" s="162" t="s">
        <v>329</v>
      </c>
      <c r="H6" s="191" t="s">
        <v>243</v>
      </c>
      <c r="I6" s="157" t="s">
        <v>264</v>
      </c>
      <c r="J6" s="219" t="s">
        <v>372</v>
      </c>
      <c r="K6" s="162" t="s">
        <v>264</v>
      </c>
      <c r="L6" s="219" t="s">
        <v>330</v>
      </c>
      <c r="M6" s="167">
        <v>3520</v>
      </c>
      <c r="N6" s="203">
        <v>44967</v>
      </c>
      <c r="O6" s="220" t="s">
        <v>317</v>
      </c>
      <c r="P6" s="172">
        <v>3520</v>
      </c>
    </row>
    <row r="7" spans="1:16" ht="129" customHeight="1" x14ac:dyDescent="0.25">
      <c r="A7" s="168">
        <v>4</v>
      </c>
      <c r="B7" s="225" t="s">
        <v>25</v>
      </c>
      <c r="C7" s="178">
        <v>1384</v>
      </c>
      <c r="D7" s="174" t="s">
        <v>12</v>
      </c>
      <c r="E7" s="193" t="s">
        <v>281</v>
      </c>
      <c r="F7" s="191" t="s">
        <v>309</v>
      </c>
      <c r="G7" s="171" t="s">
        <v>331</v>
      </c>
      <c r="H7" s="191" t="s">
        <v>282</v>
      </c>
      <c r="I7" s="158" t="s">
        <v>257</v>
      </c>
      <c r="J7" s="193" t="s">
        <v>366</v>
      </c>
      <c r="K7" s="171" t="s">
        <v>257</v>
      </c>
      <c r="L7" s="193" t="s">
        <v>258</v>
      </c>
      <c r="M7" s="166">
        <v>10000</v>
      </c>
      <c r="N7" s="217">
        <v>44951</v>
      </c>
      <c r="O7" s="217">
        <v>44953</v>
      </c>
      <c r="P7" s="172">
        <v>9679.1200000000008</v>
      </c>
    </row>
    <row r="8" spans="1:16" ht="103.5" customHeight="1" x14ac:dyDescent="0.25">
      <c r="A8" s="168">
        <v>5</v>
      </c>
      <c r="B8" s="225" t="s">
        <v>25</v>
      </c>
      <c r="C8" s="170">
        <v>1140</v>
      </c>
      <c r="D8" s="176" t="s">
        <v>7</v>
      </c>
      <c r="E8" s="193" t="s">
        <v>245</v>
      </c>
      <c r="F8" s="191" t="s">
        <v>309</v>
      </c>
      <c r="G8" s="157" t="s">
        <v>332</v>
      </c>
      <c r="H8" s="191" t="s">
        <v>243</v>
      </c>
      <c r="I8" s="157" t="s">
        <v>246</v>
      </c>
      <c r="J8" s="193" t="s">
        <v>247</v>
      </c>
      <c r="K8" s="162" t="s">
        <v>246</v>
      </c>
      <c r="L8" s="193" t="s">
        <v>247</v>
      </c>
      <c r="M8" s="167">
        <v>100</v>
      </c>
      <c r="N8" s="200" t="s">
        <v>315</v>
      </c>
      <c r="O8" s="200">
        <v>45348</v>
      </c>
      <c r="P8" s="172">
        <v>64.67</v>
      </c>
    </row>
    <row r="9" spans="1:16" s="189" customFormat="1" ht="80.099999999999994" customHeight="1" x14ac:dyDescent="0.25">
      <c r="A9" s="168">
        <v>6</v>
      </c>
      <c r="B9" s="171" t="s">
        <v>25</v>
      </c>
      <c r="C9" s="163">
        <v>1039</v>
      </c>
      <c r="D9" s="176" t="s">
        <v>16</v>
      </c>
      <c r="E9" s="193" t="s">
        <v>283</v>
      </c>
      <c r="F9" s="191" t="s">
        <v>309</v>
      </c>
      <c r="G9" s="171" t="s">
        <v>333</v>
      </c>
      <c r="H9" s="191" t="s">
        <v>243</v>
      </c>
      <c r="I9" s="171" t="s">
        <v>311</v>
      </c>
      <c r="J9" s="193" t="s">
        <v>335</v>
      </c>
      <c r="K9" s="171" t="s">
        <v>311</v>
      </c>
      <c r="L9" s="193" t="s">
        <v>335</v>
      </c>
      <c r="M9" s="167">
        <v>980</v>
      </c>
      <c r="N9" s="216" t="s">
        <v>316</v>
      </c>
      <c r="O9" s="200">
        <v>45382</v>
      </c>
      <c r="P9" s="172">
        <v>980</v>
      </c>
    </row>
    <row r="10" spans="1:16" ht="119.25" customHeight="1" x14ac:dyDescent="0.25">
      <c r="A10" s="168">
        <v>7</v>
      </c>
      <c r="B10" s="162" t="s">
        <v>25</v>
      </c>
      <c r="C10" s="170">
        <v>1535</v>
      </c>
      <c r="D10" s="176" t="s">
        <v>11</v>
      </c>
      <c r="E10" s="193" t="s">
        <v>268</v>
      </c>
      <c r="F10" s="191" t="s">
        <v>309</v>
      </c>
      <c r="G10" s="162" t="s">
        <v>334</v>
      </c>
      <c r="H10" s="191" t="s">
        <v>282</v>
      </c>
      <c r="I10" s="157" t="s">
        <v>312</v>
      </c>
      <c r="J10" s="219" t="s">
        <v>365</v>
      </c>
      <c r="K10" s="157" t="s">
        <v>312</v>
      </c>
      <c r="L10" s="219" t="s">
        <v>336</v>
      </c>
      <c r="M10" s="167">
        <v>819672.13</v>
      </c>
      <c r="N10" s="201">
        <v>45047</v>
      </c>
      <c r="O10" s="200">
        <v>45412</v>
      </c>
      <c r="P10" s="172">
        <v>0</v>
      </c>
    </row>
    <row r="11" spans="1:16" ht="112.5" customHeight="1" x14ac:dyDescent="0.25">
      <c r="A11" s="168">
        <v>8</v>
      </c>
      <c r="B11" s="173" t="s">
        <v>25</v>
      </c>
      <c r="C11" s="163">
        <v>1524</v>
      </c>
      <c r="D11" s="176" t="s">
        <v>7</v>
      </c>
      <c r="E11" s="160" t="s">
        <v>236</v>
      </c>
      <c r="F11" s="191" t="s">
        <v>309</v>
      </c>
      <c r="G11" s="171" t="s">
        <v>337</v>
      </c>
      <c r="H11" s="191" t="s">
        <v>282</v>
      </c>
      <c r="I11" s="157" t="s">
        <v>318</v>
      </c>
      <c r="J11" s="219" t="s">
        <v>367</v>
      </c>
      <c r="K11" s="157" t="s">
        <v>319</v>
      </c>
      <c r="L11" s="219" t="s">
        <v>338</v>
      </c>
      <c r="M11" s="167">
        <v>44583.94</v>
      </c>
      <c r="N11" s="201">
        <v>44986</v>
      </c>
      <c r="O11" s="201">
        <v>46081</v>
      </c>
      <c r="P11" s="172">
        <v>44583.94</v>
      </c>
    </row>
    <row r="12" spans="1:16" ht="118.5" customHeight="1" x14ac:dyDescent="0.25">
      <c r="A12" s="168">
        <v>9</v>
      </c>
      <c r="B12" s="162" t="s">
        <v>25</v>
      </c>
      <c r="C12" s="163">
        <v>1357</v>
      </c>
      <c r="D12" s="164" t="s">
        <v>5</v>
      </c>
      <c r="E12" s="160" t="s">
        <v>285</v>
      </c>
      <c r="F12" s="191" t="s">
        <v>309</v>
      </c>
      <c r="G12" s="162" t="s">
        <v>339</v>
      </c>
      <c r="H12" s="191" t="s">
        <v>282</v>
      </c>
      <c r="I12" s="157" t="s">
        <v>265</v>
      </c>
      <c r="J12" s="193" t="s">
        <v>371</v>
      </c>
      <c r="K12" s="162" t="s">
        <v>265</v>
      </c>
      <c r="L12" s="193" t="s">
        <v>266</v>
      </c>
      <c r="M12" s="159">
        <v>28535.03</v>
      </c>
      <c r="N12" s="201">
        <v>44958</v>
      </c>
      <c r="O12" s="201" t="s">
        <v>320</v>
      </c>
      <c r="P12" s="172">
        <v>28535.03</v>
      </c>
    </row>
    <row r="13" spans="1:16" ht="110.1" customHeight="1" x14ac:dyDescent="0.25">
      <c r="A13" s="168">
        <v>10</v>
      </c>
      <c r="B13" s="162" t="s">
        <v>25</v>
      </c>
      <c r="C13" s="163">
        <v>1357</v>
      </c>
      <c r="D13" s="164" t="s">
        <v>5</v>
      </c>
      <c r="E13" s="160" t="s">
        <v>286</v>
      </c>
      <c r="F13" s="191" t="s">
        <v>309</v>
      </c>
      <c r="G13" s="162" t="s">
        <v>340</v>
      </c>
      <c r="H13" s="191" t="s">
        <v>282</v>
      </c>
      <c r="I13" s="157" t="s">
        <v>265</v>
      </c>
      <c r="J13" s="204" t="s">
        <v>371</v>
      </c>
      <c r="K13" s="162" t="s">
        <v>265</v>
      </c>
      <c r="L13" s="204" t="s">
        <v>266</v>
      </c>
      <c r="M13" s="167">
        <v>35567.65</v>
      </c>
      <c r="N13" s="154">
        <v>44958</v>
      </c>
      <c r="O13" s="201">
        <v>45001</v>
      </c>
      <c r="P13" s="172">
        <v>32334.23</v>
      </c>
    </row>
    <row r="14" spans="1:16" ht="124.5" customHeight="1" x14ac:dyDescent="0.25">
      <c r="A14" s="168">
        <v>11</v>
      </c>
      <c r="B14" s="171" t="s">
        <v>269</v>
      </c>
      <c r="C14" s="192">
        <v>1538</v>
      </c>
      <c r="D14" s="176" t="s">
        <v>270</v>
      </c>
      <c r="E14" s="160" t="s">
        <v>277</v>
      </c>
      <c r="F14" s="191" t="s">
        <v>309</v>
      </c>
      <c r="G14" s="162" t="s">
        <v>341</v>
      </c>
      <c r="H14" s="191" t="s">
        <v>282</v>
      </c>
      <c r="I14" s="157" t="s">
        <v>271</v>
      </c>
      <c r="J14" s="191" t="s">
        <v>442</v>
      </c>
      <c r="K14" s="162" t="s">
        <v>271</v>
      </c>
      <c r="L14" s="191" t="s">
        <v>342</v>
      </c>
      <c r="M14" s="167">
        <v>20466.5</v>
      </c>
      <c r="N14" s="216" t="s">
        <v>581</v>
      </c>
      <c r="O14" s="216" t="s">
        <v>582</v>
      </c>
      <c r="P14" s="172">
        <v>0</v>
      </c>
    </row>
    <row r="15" spans="1:16" ht="60" x14ac:dyDescent="0.25">
      <c r="A15" s="168">
        <v>12</v>
      </c>
      <c r="B15" s="171" t="s">
        <v>299</v>
      </c>
      <c r="C15" s="192">
        <v>1539</v>
      </c>
      <c r="D15" s="176" t="s">
        <v>9</v>
      </c>
      <c r="E15" s="160" t="s">
        <v>303</v>
      </c>
      <c r="F15" s="191" t="s">
        <v>309</v>
      </c>
      <c r="G15" s="157" t="s">
        <v>343</v>
      </c>
      <c r="H15" s="191" t="s">
        <v>243</v>
      </c>
      <c r="I15" s="157" t="s">
        <v>278</v>
      </c>
      <c r="J15" s="193" t="s">
        <v>247</v>
      </c>
      <c r="K15" s="162" t="s">
        <v>278</v>
      </c>
      <c r="L15" s="204" t="s">
        <v>247</v>
      </c>
      <c r="M15" s="167">
        <v>1090</v>
      </c>
      <c r="N15" s="212">
        <v>45005</v>
      </c>
      <c r="O15" s="200">
        <v>45371</v>
      </c>
      <c r="P15" s="172">
        <v>1090</v>
      </c>
    </row>
    <row r="16" spans="1:16" ht="80.099999999999994" customHeight="1" x14ac:dyDescent="0.25">
      <c r="A16" s="168">
        <v>13</v>
      </c>
      <c r="B16" s="171" t="s">
        <v>299</v>
      </c>
      <c r="C16" s="170">
        <v>1548</v>
      </c>
      <c r="D16" s="176" t="s">
        <v>26</v>
      </c>
      <c r="E16" s="160" t="s">
        <v>301</v>
      </c>
      <c r="F16" s="191" t="s">
        <v>309</v>
      </c>
      <c r="G16" s="162" t="s">
        <v>344</v>
      </c>
      <c r="H16" s="191" t="s">
        <v>243</v>
      </c>
      <c r="I16" s="157" t="s">
        <v>300</v>
      </c>
      <c r="J16" s="193" t="s">
        <v>368</v>
      </c>
      <c r="K16" s="162" t="s">
        <v>300</v>
      </c>
      <c r="L16" s="193" t="s">
        <v>302</v>
      </c>
      <c r="M16" s="167">
        <v>600</v>
      </c>
      <c r="N16" s="212">
        <v>45014</v>
      </c>
      <c r="O16" s="212">
        <v>45050</v>
      </c>
      <c r="P16" s="172">
        <v>585</v>
      </c>
    </row>
    <row r="17" spans="1:16" s="189" customFormat="1" ht="123.9" customHeight="1" x14ac:dyDescent="0.25">
      <c r="A17" s="168">
        <v>14</v>
      </c>
      <c r="B17" s="173" t="s">
        <v>219</v>
      </c>
      <c r="C17" s="163">
        <v>1547</v>
      </c>
      <c r="D17" s="176" t="s">
        <v>24</v>
      </c>
      <c r="E17" s="168" t="s">
        <v>297</v>
      </c>
      <c r="F17" s="169" t="s">
        <v>309</v>
      </c>
      <c r="G17" s="162" t="s">
        <v>345</v>
      </c>
      <c r="H17" s="191" t="s">
        <v>243</v>
      </c>
      <c r="I17" s="157" t="s">
        <v>298</v>
      </c>
      <c r="J17" s="191" t="s">
        <v>443</v>
      </c>
      <c r="K17" s="162" t="s">
        <v>298</v>
      </c>
      <c r="L17" s="191" t="s">
        <v>346</v>
      </c>
      <c r="M17" s="167">
        <v>11200</v>
      </c>
      <c r="N17" s="212">
        <v>45016</v>
      </c>
      <c r="O17" s="212">
        <v>45473</v>
      </c>
      <c r="P17" s="223">
        <v>615.46</v>
      </c>
    </row>
    <row r="18" spans="1:16" ht="114" customHeight="1" x14ac:dyDescent="0.25">
      <c r="A18" s="168">
        <v>15</v>
      </c>
      <c r="B18" s="162" t="s">
        <v>1</v>
      </c>
      <c r="C18" s="163">
        <v>1529</v>
      </c>
      <c r="D18" s="164" t="s">
        <v>218</v>
      </c>
      <c r="E18" s="193" t="s">
        <v>239</v>
      </c>
      <c r="F18" s="191" t="s">
        <v>309</v>
      </c>
      <c r="G18" s="162" t="s">
        <v>347</v>
      </c>
      <c r="H18" s="191" t="s">
        <v>243</v>
      </c>
      <c r="I18" s="157" t="s">
        <v>238</v>
      </c>
      <c r="J18" s="191" t="s">
        <v>401</v>
      </c>
      <c r="K18" s="162" t="s">
        <v>238</v>
      </c>
      <c r="L18" s="191" t="s">
        <v>348</v>
      </c>
      <c r="M18" s="167">
        <v>30000</v>
      </c>
      <c r="N18" s="217" t="s">
        <v>321</v>
      </c>
      <c r="O18" s="217">
        <v>45058</v>
      </c>
      <c r="P18" s="172">
        <v>26250</v>
      </c>
    </row>
    <row r="19" spans="1:16" ht="103.5" customHeight="1" x14ac:dyDescent="0.25">
      <c r="A19" s="168">
        <v>16</v>
      </c>
      <c r="B19" s="162" t="s">
        <v>1</v>
      </c>
      <c r="C19" s="178">
        <v>1520</v>
      </c>
      <c r="D19" s="174" t="s">
        <v>20</v>
      </c>
      <c r="E19" s="193" t="s">
        <v>242</v>
      </c>
      <c r="F19" s="191" t="s">
        <v>309</v>
      </c>
      <c r="G19" s="171" t="s">
        <v>349</v>
      </c>
      <c r="H19" s="191" t="s">
        <v>243</v>
      </c>
      <c r="I19" s="162" t="s">
        <v>322</v>
      </c>
      <c r="J19" s="191" t="s">
        <v>402</v>
      </c>
      <c r="K19" s="162" t="s">
        <v>233</v>
      </c>
      <c r="L19" s="191" t="s">
        <v>350</v>
      </c>
      <c r="M19" s="167">
        <v>14640</v>
      </c>
      <c r="N19" s="200">
        <v>44960</v>
      </c>
      <c r="O19" s="200">
        <v>45690</v>
      </c>
      <c r="P19" s="172">
        <v>1200</v>
      </c>
    </row>
    <row r="20" spans="1:16" ht="80.099999999999994" customHeight="1" x14ac:dyDescent="0.25">
      <c r="A20" s="168">
        <v>17</v>
      </c>
      <c r="B20" s="162" t="s">
        <v>1</v>
      </c>
      <c r="C20" s="190">
        <v>1534</v>
      </c>
      <c r="D20" s="176" t="s">
        <v>14</v>
      </c>
      <c r="E20" s="168" t="s">
        <v>287</v>
      </c>
      <c r="F20" s="169" t="s">
        <v>309</v>
      </c>
      <c r="G20" s="162" t="s">
        <v>351</v>
      </c>
      <c r="H20" s="169" t="s">
        <v>243</v>
      </c>
      <c r="I20" s="171" t="s">
        <v>323</v>
      </c>
      <c r="J20" s="169" t="s">
        <v>369</v>
      </c>
      <c r="K20" s="171" t="s">
        <v>276</v>
      </c>
      <c r="L20" s="169" t="s">
        <v>352</v>
      </c>
      <c r="M20" s="167">
        <v>17200</v>
      </c>
      <c r="N20" s="201">
        <v>44995</v>
      </c>
      <c r="O20" s="216">
        <v>45056</v>
      </c>
      <c r="P20" s="172">
        <v>17200</v>
      </c>
    </row>
    <row r="21" spans="1:16" s="189" customFormat="1" ht="107.4" customHeight="1" x14ac:dyDescent="0.25">
      <c r="A21" s="168">
        <v>18</v>
      </c>
      <c r="B21" s="162" t="s">
        <v>279</v>
      </c>
      <c r="C21" s="163">
        <v>1545</v>
      </c>
      <c r="D21" s="164" t="s">
        <v>7</v>
      </c>
      <c r="E21" s="185" t="s">
        <v>313</v>
      </c>
      <c r="F21" s="191" t="s">
        <v>309</v>
      </c>
      <c r="G21" s="162" t="s">
        <v>353</v>
      </c>
      <c r="H21" s="191" t="s">
        <v>243</v>
      </c>
      <c r="I21" s="157" t="s">
        <v>280</v>
      </c>
      <c r="J21" s="193" t="s">
        <v>247</v>
      </c>
      <c r="K21" s="162" t="s">
        <v>280</v>
      </c>
      <c r="L21" s="193" t="s">
        <v>247</v>
      </c>
      <c r="M21" s="167">
        <v>6400</v>
      </c>
      <c r="N21" s="217" t="s">
        <v>324</v>
      </c>
      <c r="O21" s="217" t="s">
        <v>325</v>
      </c>
      <c r="P21" s="172">
        <v>5900</v>
      </c>
    </row>
    <row r="22" spans="1:16" ht="80.099999999999994" customHeight="1" x14ac:dyDescent="0.25">
      <c r="A22" s="168">
        <v>19</v>
      </c>
      <c r="B22" s="171" t="s">
        <v>234</v>
      </c>
      <c r="C22" s="170">
        <v>1525</v>
      </c>
      <c r="D22" s="164" t="s">
        <v>7</v>
      </c>
      <c r="E22" s="168" t="s">
        <v>251</v>
      </c>
      <c r="F22" s="169" t="s">
        <v>309</v>
      </c>
      <c r="G22" s="162" t="s">
        <v>354</v>
      </c>
      <c r="H22" s="191" t="s">
        <v>243</v>
      </c>
      <c r="I22" s="157" t="s">
        <v>235</v>
      </c>
      <c r="J22" s="193" t="s">
        <v>370</v>
      </c>
      <c r="K22" s="162" t="s">
        <v>235</v>
      </c>
      <c r="L22" s="193" t="s">
        <v>252</v>
      </c>
      <c r="M22" s="167">
        <v>4159.3999999999996</v>
      </c>
      <c r="N22" s="200">
        <v>44964</v>
      </c>
      <c r="O22" s="200">
        <v>46059</v>
      </c>
      <c r="P22" s="172">
        <v>4159.3999999999996</v>
      </c>
    </row>
    <row r="23" spans="1:16" s="189" customFormat="1" ht="80.099999999999994" customHeight="1" x14ac:dyDescent="0.25">
      <c r="A23" s="168">
        <v>20</v>
      </c>
      <c r="B23" s="171" t="s">
        <v>21</v>
      </c>
      <c r="C23" s="163">
        <v>1314</v>
      </c>
      <c r="D23" s="164" t="s">
        <v>19</v>
      </c>
      <c r="E23" s="193" t="s">
        <v>293</v>
      </c>
      <c r="F23" s="191" t="s">
        <v>309</v>
      </c>
      <c r="G23" s="162" t="s">
        <v>355</v>
      </c>
      <c r="H23" s="191" t="s">
        <v>243</v>
      </c>
      <c r="I23" s="157" t="s">
        <v>126</v>
      </c>
      <c r="J23" s="230" t="s">
        <v>444</v>
      </c>
      <c r="K23" s="162" t="s">
        <v>126</v>
      </c>
      <c r="L23" s="191" t="s">
        <v>292</v>
      </c>
      <c r="M23" s="167">
        <v>8000</v>
      </c>
      <c r="N23" s="200">
        <v>45014</v>
      </c>
      <c r="O23" s="200">
        <v>45379</v>
      </c>
      <c r="P23" s="172">
        <v>0</v>
      </c>
    </row>
    <row r="24" spans="1:16" ht="80.099999999999994" customHeight="1" x14ac:dyDescent="0.25">
      <c r="A24" s="160">
        <v>21</v>
      </c>
      <c r="B24" s="162" t="s">
        <v>21</v>
      </c>
      <c r="C24" s="214">
        <v>1521</v>
      </c>
      <c r="D24" s="176" t="s">
        <v>20</v>
      </c>
      <c r="E24" s="193" t="s">
        <v>259</v>
      </c>
      <c r="F24" s="191" t="s">
        <v>309</v>
      </c>
      <c r="G24" s="162" t="s">
        <v>356</v>
      </c>
      <c r="H24" s="191" t="s">
        <v>243</v>
      </c>
      <c r="I24" s="158" t="s">
        <v>357</v>
      </c>
      <c r="J24" s="191" t="s">
        <v>445</v>
      </c>
      <c r="K24" s="171" t="s">
        <v>28</v>
      </c>
      <c r="L24" s="191" t="s">
        <v>310</v>
      </c>
      <c r="M24" s="167">
        <v>4830</v>
      </c>
      <c r="N24" s="200">
        <v>44968</v>
      </c>
      <c r="O24" s="226" t="s">
        <v>358</v>
      </c>
      <c r="P24" s="172">
        <v>920</v>
      </c>
    </row>
    <row r="25" spans="1:16" ht="80.099999999999994" customHeight="1" x14ac:dyDescent="0.25">
      <c r="A25" s="168">
        <v>22</v>
      </c>
      <c r="B25" s="162" t="s">
        <v>254</v>
      </c>
      <c r="C25" s="163">
        <v>1292</v>
      </c>
      <c r="D25" s="176" t="s">
        <v>17</v>
      </c>
      <c r="E25" s="160" t="s">
        <v>288</v>
      </c>
      <c r="F25" s="191" t="s">
        <v>309</v>
      </c>
      <c r="G25" s="162" t="s">
        <v>364</v>
      </c>
      <c r="H25" s="191" t="s">
        <v>243</v>
      </c>
      <c r="I25" s="157" t="s">
        <v>255</v>
      </c>
      <c r="J25" s="204" t="s">
        <v>256</v>
      </c>
      <c r="K25" s="162" t="s">
        <v>255</v>
      </c>
      <c r="L25" s="204" t="s">
        <v>256</v>
      </c>
      <c r="M25" s="166">
        <v>108</v>
      </c>
      <c r="N25" s="201">
        <v>44960</v>
      </c>
      <c r="O25" s="217">
        <v>44992</v>
      </c>
      <c r="P25" s="172">
        <v>108</v>
      </c>
    </row>
    <row r="26" spans="1:16" ht="107.25" customHeight="1" x14ac:dyDescent="0.25">
      <c r="A26" s="168">
        <v>23</v>
      </c>
      <c r="B26" s="162" t="s">
        <v>254</v>
      </c>
      <c r="C26" s="178">
        <v>1527</v>
      </c>
      <c r="D26" s="174" t="s">
        <v>13</v>
      </c>
      <c r="E26" s="160" t="s">
        <v>261</v>
      </c>
      <c r="F26" s="191" t="s">
        <v>309</v>
      </c>
      <c r="G26" s="171" t="s">
        <v>359</v>
      </c>
      <c r="H26" s="191" t="s">
        <v>243</v>
      </c>
      <c r="I26" s="158" t="s">
        <v>260</v>
      </c>
      <c r="J26" s="193" t="s">
        <v>262</v>
      </c>
      <c r="K26" s="171" t="s">
        <v>260</v>
      </c>
      <c r="L26" s="168" t="s">
        <v>262</v>
      </c>
      <c r="M26" s="166">
        <v>10500</v>
      </c>
      <c r="N26" s="201">
        <v>44966</v>
      </c>
      <c r="O26" s="217">
        <v>44978</v>
      </c>
      <c r="P26" s="172">
        <v>10500</v>
      </c>
    </row>
    <row r="27" spans="1:16" ht="80.099999999999994" customHeight="1" x14ac:dyDescent="0.25">
      <c r="A27" s="168">
        <v>24</v>
      </c>
      <c r="B27" s="162" t="s">
        <v>237</v>
      </c>
      <c r="C27" s="192">
        <v>1526</v>
      </c>
      <c r="D27" s="176" t="s">
        <v>7</v>
      </c>
      <c r="E27" s="193">
        <v>9661688529</v>
      </c>
      <c r="F27" s="191" t="s">
        <v>309</v>
      </c>
      <c r="G27" s="162" t="s">
        <v>360</v>
      </c>
      <c r="H27" s="191" t="s">
        <v>243</v>
      </c>
      <c r="I27" s="186" t="s">
        <v>446</v>
      </c>
      <c r="J27" s="187" t="s">
        <v>614</v>
      </c>
      <c r="K27" s="162" t="s">
        <v>241</v>
      </c>
      <c r="L27" s="193" t="s">
        <v>267</v>
      </c>
      <c r="M27" s="215">
        <v>45479</v>
      </c>
      <c r="N27" s="200">
        <v>44988</v>
      </c>
      <c r="O27" s="200">
        <v>45351</v>
      </c>
      <c r="P27" s="172">
        <v>44830.37</v>
      </c>
    </row>
    <row r="28" spans="1:16" s="189" customFormat="1" ht="107.4" customHeight="1" x14ac:dyDescent="0.25">
      <c r="A28" s="168">
        <v>25</v>
      </c>
      <c r="B28" s="162" t="s">
        <v>294</v>
      </c>
      <c r="C28" s="170">
        <v>1528</v>
      </c>
      <c r="D28" s="176" t="s">
        <v>216</v>
      </c>
      <c r="E28" s="193" t="s">
        <v>295</v>
      </c>
      <c r="F28" s="191" t="s">
        <v>309</v>
      </c>
      <c r="G28" s="162" t="s">
        <v>361</v>
      </c>
      <c r="H28" s="191" t="s">
        <v>243</v>
      </c>
      <c r="I28" s="157" t="s">
        <v>296</v>
      </c>
      <c r="J28" s="191" t="s">
        <v>447</v>
      </c>
      <c r="K28" s="162" t="s">
        <v>296</v>
      </c>
      <c r="L28" s="191" t="s">
        <v>363</v>
      </c>
      <c r="M28" s="215">
        <v>155</v>
      </c>
      <c r="N28" s="200">
        <v>45005</v>
      </c>
      <c r="O28" s="213">
        <v>45023</v>
      </c>
      <c r="P28" s="172">
        <v>155</v>
      </c>
    </row>
    <row r="29" spans="1:16" ht="126.75" customHeight="1" x14ac:dyDescent="0.25">
      <c r="A29" s="168">
        <v>26</v>
      </c>
      <c r="B29" s="188" t="s">
        <v>206</v>
      </c>
      <c r="C29" s="160">
        <v>1292</v>
      </c>
      <c r="D29" s="196">
        <v>411102323</v>
      </c>
      <c r="E29" s="160" t="s">
        <v>248</v>
      </c>
      <c r="F29" s="191" t="s">
        <v>309</v>
      </c>
      <c r="G29" s="184" t="s">
        <v>362</v>
      </c>
      <c r="H29" s="191" t="s">
        <v>243</v>
      </c>
      <c r="I29" s="161" t="s">
        <v>249</v>
      </c>
      <c r="J29" s="193" t="s">
        <v>250</v>
      </c>
      <c r="K29" s="161" t="s">
        <v>249</v>
      </c>
      <c r="L29" s="193" t="s">
        <v>250</v>
      </c>
      <c r="M29" s="221">
        <v>2979</v>
      </c>
      <c r="N29" s="201">
        <v>44952</v>
      </c>
      <c r="O29" s="216">
        <v>44965</v>
      </c>
      <c r="P29" s="223">
        <v>2979</v>
      </c>
    </row>
    <row r="30" spans="1:16" ht="122.25" customHeight="1" x14ac:dyDescent="0.25">
      <c r="A30" s="238">
        <v>27</v>
      </c>
      <c r="B30" s="171" t="s">
        <v>1</v>
      </c>
      <c r="C30" s="224">
        <v>1510</v>
      </c>
      <c r="D30" s="179" t="s">
        <v>217</v>
      </c>
      <c r="E30" s="193" t="s">
        <v>253</v>
      </c>
      <c r="F30" s="191" t="s">
        <v>309</v>
      </c>
      <c r="G30" s="171" t="s">
        <v>431</v>
      </c>
      <c r="H30" s="219" t="s">
        <v>243</v>
      </c>
      <c r="I30" s="233" t="s">
        <v>451</v>
      </c>
      <c r="J30" s="234" t="s">
        <v>450</v>
      </c>
      <c r="K30" s="233" t="s">
        <v>451</v>
      </c>
      <c r="L30" s="234" t="s">
        <v>450</v>
      </c>
      <c r="M30" s="166">
        <v>857325</v>
      </c>
      <c r="N30" s="200">
        <v>44977</v>
      </c>
      <c r="O30" s="182">
        <v>46072</v>
      </c>
      <c r="P30" s="223">
        <v>0</v>
      </c>
    </row>
    <row r="31" spans="1:16" ht="80.099999999999994" customHeight="1" x14ac:dyDescent="0.25">
      <c r="A31" s="238">
        <v>28</v>
      </c>
      <c r="B31" s="171" t="s">
        <v>299</v>
      </c>
      <c r="C31" s="170">
        <v>1546</v>
      </c>
      <c r="D31" s="164" t="s">
        <v>7</v>
      </c>
      <c r="E31" s="160" t="s">
        <v>384</v>
      </c>
      <c r="F31" s="219" t="s">
        <v>309</v>
      </c>
      <c r="G31" s="171" t="s">
        <v>426</v>
      </c>
      <c r="H31" s="219" t="s">
        <v>243</v>
      </c>
      <c r="I31" s="171" t="s">
        <v>375</v>
      </c>
      <c r="J31" s="222" t="s">
        <v>385</v>
      </c>
      <c r="K31" s="171" t="s">
        <v>375</v>
      </c>
      <c r="L31" s="222" t="s">
        <v>385</v>
      </c>
      <c r="M31" s="167">
        <v>1440</v>
      </c>
      <c r="N31" s="231">
        <v>45043</v>
      </c>
      <c r="O31" s="227" t="s">
        <v>427</v>
      </c>
      <c r="P31" s="223">
        <v>1440</v>
      </c>
    </row>
    <row r="32" spans="1:16" ht="80.099999999999994" customHeight="1" x14ac:dyDescent="0.25">
      <c r="A32" s="238">
        <v>29</v>
      </c>
      <c r="B32" s="171" t="s">
        <v>299</v>
      </c>
      <c r="C32" s="170">
        <v>1440</v>
      </c>
      <c r="D32" s="176" t="s">
        <v>7</v>
      </c>
      <c r="E32" s="193" t="s">
        <v>381</v>
      </c>
      <c r="F32" s="191" t="s">
        <v>309</v>
      </c>
      <c r="G32" s="162" t="s">
        <v>423</v>
      </c>
      <c r="H32" s="219" t="s">
        <v>243</v>
      </c>
      <c r="I32" s="222" t="s">
        <v>382</v>
      </c>
      <c r="J32" s="222" t="s">
        <v>383</v>
      </c>
      <c r="K32" s="171" t="s">
        <v>127</v>
      </c>
      <c r="L32" s="222" t="s">
        <v>383</v>
      </c>
      <c r="M32" s="167">
        <v>110</v>
      </c>
      <c r="N32" s="231">
        <v>45043</v>
      </c>
      <c r="O32" s="227" t="s">
        <v>417</v>
      </c>
      <c r="P32" s="223">
        <v>110</v>
      </c>
    </row>
    <row r="33" spans="1:16" ht="80.099999999999994" customHeight="1" x14ac:dyDescent="0.25">
      <c r="A33" s="238">
        <v>30</v>
      </c>
      <c r="B33" s="173" t="s">
        <v>240</v>
      </c>
      <c r="C33" s="224">
        <v>1544</v>
      </c>
      <c r="D33" s="176" t="s">
        <v>10</v>
      </c>
      <c r="E33" s="222" t="s">
        <v>389</v>
      </c>
      <c r="F33" s="219" t="s">
        <v>309</v>
      </c>
      <c r="G33" s="171" t="s">
        <v>429</v>
      </c>
      <c r="H33" s="219" t="s">
        <v>243</v>
      </c>
      <c r="I33" s="222" t="s">
        <v>390</v>
      </c>
      <c r="J33" s="222" t="s">
        <v>391</v>
      </c>
      <c r="K33" s="219" t="s">
        <v>390</v>
      </c>
      <c r="L33" s="222" t="s">
        <v>391</v>
      </c>
      <c r="M33" s="166">
        <v>5664</v>
      </c>
      <c r="N33" s="231">
        <v>45033</v>
      </c>
      <c r="O33" s="232" t="s">
        <v>430</v>
      </c>
      <c r="P33" s="223">
        <v>708</v>
      </c>
    </row>
    <row r="34" spans="1:16" ht="80.099999999999994" customHeight="1" x14ac:dyDescent="0.25">
      <c r="A34" s="238">
        <v>31</v>
      </c>
      <c r="B34" s="162" t="s">
        <v>299</v>
      </c>
      <c r="C34" s="170">
        <v>1554</v>
      </c>
      <c r="D34" s="176" t="s">
        <v>7</v>
      </c>
      <c r="E34" s="185" t="s">
        <v>638</v>
      </c>
      <c r="F34" s="191" t="s">
        <v>309</v>
      </c>
      <c r="G34" s="162" t="s">
        <v>425</v>
      </c>
      <c r="H34" s="219" t="s">
        <v>282</v>
      </c>
      <c r="I34" s="222" t="s">
        <v>380</v>
      </c>
      <c r="J34" s="219" t="s">
        <v>449</v>
      </c>
      <c r="K34" s="171" t="s">
        <v>374</v>
      </c>
      <c r="L34" s="219" t="s">
        <v>448</v>
      </c>
      <c r="M34" s="167">
        <v>29212</v>
      </c>
      <c r="N34" s="231">
        <v>45108</v>
      </c>
      <c r="O34" s="227" t="s">
        <v>422</v>
      </c>
      <c r="P34" s="223">
        <v>0</v>
      </c>
    </row>
    <row r="35" spans="1:16" ht="80.099999999999994" customHeight="1" x14ac:dyDescent="0.25">
      <c r="A35" s="238">
        <v>32</v>
      </c>
      <c r="B35" s="162" t="s">
        <v>21</v>
      </c>
      <c r="C35" s="170">
        <v>1527</v>
      </c>
      <c r="D35" s="176" t="s">
        <v>520</v>
      </c>
      <c r="E35" s="185" t="s">
        <v>519</v>
      </c>
      <c r="F35" s="191" t="s">
        <v>309</v>
      </c>
      <c r="G35" s="162" t="s">
        <v>518</v>
      </c>
      <c r="H35" s="219" t="s">
        <v>282</v>
      </c>
      <c r="I35" s="219" t="s">
        <v>521</v>
      </c>
      <c r="J35" s="219" t="s">
        <v>522</v>
      </c>
      <c r="K35" s="219" t="s">
        <v>521</v>
      </c>
      <c r="L35" s="219" t="s">
        <v>522</v>
      </c>
      <c r="M35" s="167">
        <v>150</v>
      </c>
      <c r="N35" s="231">
        <v>45022</v>
      </c>
      <c r="O35" s="227" t="s">
        <v>583</v>
      </c>
      <c r="P35" s="223">
        <v>95</v>
      </c>
    </row>
    <row r="36" spans="1:16" ht="80.099999999999994" customHeight="1" x14ac:dyDescent="0.25">
      <c r="A36" s="238">
        <v>33</v>
      </c>
      <c r="B36" s="162" t="s">
        <v>219</v>
      </c>
      <c r="C36" s="170">
        <v>1253</v>
      </c>
      <c r="D36" s="176" t="s">
        <v>526</v>
      </c>
      <c r="E36" s="185" t="s">
        <v>524</v>
      </c>
      <c r="F36" s="191" t="s">
        <v>309</v>
      </c>
      <c r="G36" s="162" t="s">
        <v>523</v>
      </c>
      <c r="H36" s="219" t="s">
        <v>282</v>
      </c>
      <c r="I36" s="222" t="s">
        <v>525</v>
      </c>
      <c r="J36" s="193" t="s">
        <v>247</v>
      </c>
      <c r="K36" s="222" t="s">
        <v>525</v>
      </c>
      <c r="L36" s="193" t="s">
        <v>247</v>
      </c>
      <c r="M36" s="167">
        <v>2825</v>
      </c>
      <c r="N36" s="231">
        <v>45029</v>
      </c>
      <c r="O36" s="231">
        <v>45029</v>
      </c>
      <c r="P36" s="223">
        <v>0</v>
      </c>
    </row>
    <row r="37" spans="1:16" ht="217.2" customHeight="1" x14ac:dyDescent="0.25">
      <c r="A37" s="238">
        <v>34</v>
      </c>
      <c r="B37" s="162" t="s">
        <v>240</v>
      </c>
      <c r="C37" s="170">
        <v>1324</v>
      </c>
      <c r="D37" s="176" t="s">
        <v>18</v>
      </c>
      <c r="E37" s="193" t="s">
        <v>386</v>
      </c>
      <c r="F37" s="191" t="s">
        <v>309</v>
      </c>
      <c r="G37" s="171" t="s">
        <v>527</v>
      </c>
      <c r="H37" s="219" t="s">
        <v>243</v>
      </c>
      <c r="I37" s="219" t="s">
        <v>387</v>
      </c>
      <c r="J37" s="222" t="s">
        <v>603</v>
      </c>
      <c r="K37" s="171" t="s">
        <v>376</v>
      </c>
      <c r="L37" s="185" t="s">
        <v>388</v>
      </c>
      <c r="M37" s="166">
        <v>10234</v>
      </c>
      <c r="N37" s="231">
        <v>45022</v>
      </c>
      <c r="O37" s="232" t="s">
        <v>428</v>
      </c>
      <c r="P37" s="221">
        <v>0</v>
      </c>
    </row>
    <row r="38" spans="1:16" ht="141.6" customHeight="1" x14ac:dyDescent="0.25">
      <c r="A38" s="238">
        <v>35</v>
      </c>
      <c r="B38" s="162" t="s">
        <v>269</v>
      </c>
      <c r="C38" s="170">
        <v>1536</v>
      </c>
      <c r="D38" s="176" t="s">
        <v>520</v>
      </c>
      <c r="E38" s="193" t="s">
        <v>529</v>
      </c>
      <c r="F38" s="191" t="s">
        <v>309</v>
      </c>
      <c r="G38" s="171" t="s">
        <v>528</v>
      </c>
      <c r="H38" s="219" t="s">
        <v>243</v>
      </c>
      <c r="I38" s="219" t="s">
        <v>530</v>
      </c>
      <c r="J38" s="222" t="s">
        <v>604</v>
      </c>
      <c r="K38" s="219" t="s">
        <v>530</v>
      </c>
      <c r="L38" s="222" t="s">
        <v>531</v>
      </c>
      <c r="M38" s="166">
        <v>1579.5</v>
      </c>
      <c r="N38" s="231">
        <v>45030</v>
      </c>
      <c r="O38" s="232" t="s">
        <v>532</v>
      </c>
      <c r="P38" s="223">
        <v>0</v>
      </c>
    </row>
    <row r="39" spans="1:16" ht="117" customHeight="1" x14ac:dyDescent="0.25">
      <c r="A39" s="238">
        <v>36</v>
      </c>
      <c r="B39" s="162" t="s">
        <v>21</v>
      </c>
      <c r="C39" s="170">
        <v>1533</v>
      </c>
      <c r="D39" s="164" t="s">
        <v>8</v>
      </c>
      <c r="E39" s="222" t="s">
        <v>392</v>
      </c>
      <c r="F39" s="191" t="s">
        <v>309</v>
      </c>
      <c r="G39" s="180" t="s">
        <v>432</v>
      </c>
      <c r="H39" s="219" t="s">
        <v>243</v>
      </c>
      <c r="I39" s="222" t="s">
        <v>393</v>
      </c>
      <c r="J39" s="222" t="s">
        <v>394</v>
      </c>
      <c r="K39" s="171" t="s">
        <v>377</v>
      </c>
      <c r="L39" s="222" t="s">
        <v>394</v>
      </c>
      <c r="M39" s="181">
        <v>4000</v>
      </c>
      <c r="N39" s="200">
        <v>45035</v>
      </c>
      <c r="O39" s="228" t="s">
        <v>433</v>
      </c>
      <c r="P39" s="223">
        <v>0</v>
      </c>
    </row>
    <row r="40" spans="1:16" ht="84" customHeight="1" x14ac:dyDescent="0.25">
      <c r="A40" s="238">
        <v>37</v>
      </c>
      <c r="B40" s="162" t="s">
        <v>269</v>
      </c>
      <c r="C40" s="170">
        <v>1458</v>
      </c>
      <c r="D40" s="164" t="s">
        <v>27</v>
      </c>
      <c r="E40" s="222" t="s">
        <v>534</v>
      </c>
      <c r="F40" s="191" t="s">
        <v>309</v>
      </c>
      <c r="G40" s="180" t="s">
        <v>533</v>
      </c>
      <c r="H40" s="219" t="s">
        <v>243</v>
      </c>
      <c r="I40" s="171" t="s">
        <v>535</v>
      </c>
      <c r="J40" s="222" t="s">
        <v>536</v>
      </c>
      <c r="K40" s="171" t="s">
        <v>535</v>
      </c>
      <c r="L40" s="222" t="s">
        <v>536</v>
      </c>
      <c r="M40" s="181">
        <v>1230</v>
      </c>
      <c r="N40" s="200">
        <v>45035</v>
      </c>
      <c r="O40" s="228" t="s">
        <v>584</v>
      </c>
      <c r="P40" s="223">
        <v>1230</v>
      </c>
    </row>
    <row r="41" spans="1:16" ht="90" customHeight="1" x14ac:dyDescent="0.25">
      <c r="A41" s="238">
        <v>38</v>
      </c>
      <c r="B41" s="162" t="s">
        <v>541</v>
      </c>
      <c r="C41" s="170">
        <v>1551</v>
      </c>
      <c r="D41" s="164" t="s">
        <v>520</v>
      </c>
      <c r="E41" s="222" t="s">
        <v>538</v>
      </c>
      <c r="F41" s="191" t="s">
        <v>309</v>
      </c>
      <c r="G41" s="180" t="s">
        <v>537</v>
      </c>
      <c r="H41" s="219" t="s">
        <v>243</v>
      </c>
      <c r="I41" s="171" t="s">
        <v>539</v>
      </c>
      <c r="J41" s="222" t="s">
        <v>540</v>
      </c>
      <c r="K41" s="171" t="s">
        <v>539</v>
      </c>
      <c r="L41" s="222" t="s">
        <v>540</v>
      </c>
      <c r="M41" s="181">
        <v>540</v>
      </c>
      <c r="N41" s="200">
        <v>45035</v>
      </c>
      <c r="O41" s="228" t="s">
        <v>585</v>
      </c>
      <c r="P41" s="223">
        <v>540</v>
      </c>
    </row>
    <row r="42" spans="1:16" ht="181.2" customHeight="1" x14ac:dyDescent="0.25">
      <c r="A42" s="238">
        <v>39</v>
      </c>
      <c r="B42" s="162" t="s">
        <v>1</v>
      </c>
      <c r="C42" s="170">
        <v>1523</v>
      </c>
      <c r="D42" s="164" t="s">
        <v>542</v>
      </c>
      <c r="E42" s="222" t="s">
        <v>543</v>
      </c>
      <c r="F42" s="191" t="s">
        <v>309</v>
      </c>
      <c r="G42" s="180" t="s">
        <v>586</v>
      </c>
      <c r="H42" s="219" t="s">
        <v>243</v>
      </c>
      <c r="I42" s="171" t="s">
        <v>544</v>
      </c>
      <c r="J42" s="222" t="s">
        <v>545</v>
      </c>
      <c r="K42" s="171" t="s">
        <v>544</v>
      </c>
      <c r="L42" s="222" t="s">
        <v>545</v>
      </c>
      <c r="M42" s="181">
        <v>37900</v>
      </c>
      <c r="N42" s="200">
        <v>45061</v>
      </c>
      <c r="O42" s="228" t="s">
        <v>587</v>
      </c>
      <c r="P42" s="223">
        <v>37900</v>
      </c>
    </row>
    <row r="43" spans="1:16" ht="80.099999999999994" customHeight="1" x14ac:dyDescent="0.25">
      <c r="A43" s="238">
        <v>40</v>
      </c>
      <c r="B43" s="188" t="s">
        <v>25</v>
      </c>
      <c r="C43" s="170">
        <v>1492</v>
      </c>
      <c r="D43" s="176" t="s">
        <v>6</v>
      </c>
      <c r="E43" s="219" t="s">
        <v>378</v>
      </c>
      <c r="F43" s="219" t="s">
        <v>309</v>
      </c>
      <c r="G43" s="171" t="s">
        <v>424</v>
      </c>
      <c r="H43" s="219" t="s">
        <v>243</v>
      </c>
      <c r="I43" s="222" t="s">
        <v>379</v>
      </c>
      <c r="J43" s="222" t="s">
        <v>247</v>
      </c>
      <c r="K43" s="219" t="s">
        <v>379</v>
      </c>
      <c r="L43" s="222" t="s">
        <v>247</v>
      </c>
      <c r="M43" s="167">
        <v>39900</v>
      </c>
      <c r="N43" s="231">
        <v>45114</v>
      </c>
      <c r="O43" s="227" t="s">
        <v>421</v>
      </c>
      <c r="P43" s="223">
        <v>0</v>
      </c>
    </row>
    <row r="44" spans="1:16" ht="80.099999999999994" customHeight="1" x14ac:dyDescent="0.25">
      <c r="A44" s="238">
        <v>41</v>
      </c>
      <c r="B44" s="162" t="s">
        <v>549</v>
      </c>
      <c r="C44" s="170">
        <v>1543</v>
      </c>
      <c r="D44" s="176" t="s">
        <v>3</v>
      </c>
      <c r="E44" s="219" t="s">
        <v>547</v>
      </c>
      <c r="F44" s="219" t="s">
        <v>309</v>
      </c>
      <c r="G44" s="171" t="s">
        <v>546</v>
      </c>
      <c r="H44" s="171" t="s">
        <v>546</v>
      </c>
      <c r="I44" s="219" t="s">
        <v>548</v>
      </c>
      <c r="J44" s="183" t="s">
        <v>602</v>
      </c>
      <c r="K44" s="219" t="s">
        <v>548</v>
      </c>
      <c r="L44" s="183" t="s">
        <v>602</v>
      </c>
      <c r="M44" s="167">
        <v>5400</v>
      </c>
      <c r="N44" s="239">
        <v>45043</v>
      </c>
      <c r="O44" s="202"/>
      <c r="P44" s="223">
        <v>0</v>
      </c>
    </row>
    <row r="45" spans="1:16" ht="80.099999999999994" customHeight="1" x14ac:dyDescent="0.25">
      <c r="A45" s="238">
        <v>42</v>
      </c>
      <c r="B45" s="188" t="s">
        <v>219</v>
      </c>
      <c r="C45" s="170">
        <v>1054</v>
      </c>
      <c r="D45" s="176" t="s">
        <v>8</v>
      </c>
      <c r="E45" s="219" t="s">
        <v>550</v>
      </c>
      <c r="F45" s="219" t="s">
        <v>309</v>
      </c>
      <c r="G45" s="171" t="s">
        <v>588</v>
      </c>
      <c r="H45" s="219" t="s">
        <v>243</v>
      </c>
      <c r="I45" s="222" t="s">
        <v>551</v>
      </c>
      <c r="J45" s="222" t="s">
        <v>552</v>
      </c>
      <c r="K45" s="222" t="s">
        <v>551</v>
      </c>
      <c r="L45" s="222" t="s">
        <v>552</v>
      </c>
      <c r="M45" s="167">
        <v>300</v>
      </c>
      <c r="N45" s="239">
        <v>45078</v>
      </c>
      <c r="O45" s="202"/>
      <c r="P45" s="223">
        <v>0</v>
      </c>
    </row>
    <row r="46" spans="1:16" ht="80.099999999999994" customHeight="1" x14ac:dyDescent="0.25">
      <c r="A46" s="238">
        <v>43</v>
      </c>
      <c r="B46" s="162" t="s">
        <v>269</v>
      </c>
      <c r="C46" s="170">
        <v>1560</v>
      </c>
      <c r="D46" s="176" t="s">
        <v>26</v>
      </c>
      <c r="E46" s="219" t="s">
        <v>554</v>
      </c>
      <c r="F46" s="219" t="s">
        <v>309</v>
      </c>
      <c r="G46" s="171" t="s">
        <v>553</v>
      </c>
      <c r="H46" s="219" t="s">
        <v>243</v>
      </c>
      <c r="I46" s="219" t="s">
        <v>555</v>
      </c>
      <c r="J46" s="222" t="s">
        <v>556</v>
      </c>
      <c r="K46" s="219" t="s">
        <v>555</v>
      </c>
      <c r="L46" s="222" t="s">
        <v>556</v>
      </c>
      <c r="M46" s="167">
        <v>1080</v>
      </c>
      <c r="N46" s="239">
        <v>45044</v>
      </c>
      <c r="O46" s="239">
        <v>45054</v>
      </c>
      <c r="P46" s="223">
        <v>1080</v>
      </c>
    </row>
    <row r="47" spans="1:16" ht="80.099999999999994" customHeight="1" x14ac:dyDescent="0.25">
      <c r="A47" s="238">
        <v>44</v>
      </c>
      <c r="B47" s="171" t="s">
        <v>396</v>
      </c>
      <c r="C47" s="163">
        <v>1556</v>
      </c>
      <c r="D47" s="176" t="s">
        <v>7</v>
      </c>
      <c r="E47" s="222" t="s">
        <v>406</v>
      </c>
      <c r="F47" s="191" t="s">
        <v>309</v>
      </c>
      <c r="G47" s="162" t="s">
        <v>438</v>
      </c>
      <c r="H47" s="219" t="s">
        <v>243</v>
      </c>
      <c r="I47" s="171" t="s">
        <v>439</v>
      </c>
      <c r="J47" s="193" t="s">
        <v>414</v>
      </c>
      <c r="K47" s="171" t="s">
        <v>439</v>
      </c>
      <c r="L47" s="193" t="s">
        <v>414</v>
      </c>
      <c r="M47" s="167">
        <v>3040</v>
      </c>
      <c r="N47" s="229">
        <v>45055</v>
      </c>
      <c r="O47" s="227" t="s">
        <v>619</v>
      </c>
      <c r="P47" s="223">
        <v>3040</v>
      </c>
    </row>
    <row r="48" spans="1:16" ht="80.099999999999994" customHeight="1" x14ac:dyDescent="0.25">
      <c r="A48" s="238">
        <v>45</v>
      </c>
      <c r="B48" s="162" t="s">
        <v>269</v>
      </c>
      <c r="C48" s="163">
        <v>1394</v>
      </c>
      <c r="D48" s="176" t="s">
        <v>272</v>
      </c>
      <c r="E48" s="222" t="s">
        <v>558</v>
      </c>
      <c r="F48" s="191" t="s">
        <v>309</v>
      </c>
      <c r="G48" s="162" t="s">
        <v>557</v>
      </c>
      <c r="H48" s="219" t="s">
        <v>243</v>
      </c>
      <c r="I48" s="171" t="s">
        <v>559</v>
      </c>
      <c r="J48" s="193" t="s">
        <v>560</v>
      </c>
      <c r="K48" s="171" t="s">
        <v>559</v>
      </c>
      <c r="L48" s="193" t="s">
        <v>560</v>
      </c>
      <c r="M48" s="167">
        <v>2352.3000000000002</v>
      </c>
      <c r="N48" s="229">
        <v>45055</v>
      </c>
      <c r="O48" s="227" t="s">
        <v>618</v>
      </c>
      <c r="P48" s="223">
        <v>2281.5</v>
      </c>
    </row>
    <row r="49" spans="1:16" ht="80.099999999999994" customHeight="1" x14ac:dyDescent="0.25">
      <c r="A49" s="238">
        <v>46</v>
      </c>
      <c r="B49" s="171" t="s">
        <v>1</v>
      </c>
      <c r="C49" s="163">
        <v>1523</v>
      </c>
      <c r="D49" s="176" t="s">
        <v>15</v>
      </c>
      <c r="E49" s="222" t="s">
        <v>561</v>
      </c>
      <c r="F49" s="191" t="s">
        <v>309</v>
      </c>
      <c r="G49" s="162" t="s">
        <v>589</v>
      </c>
      <c r="H49" s="219" t="s">
        <v>243</v>
      </c>
      <c r="I49" s="171" t="s">
        <v>562</v>
      </c>
      <c r="J49" s="193" t="s">
        <v>563</v>
      </c>
      <c r="K49" s="171" t="s">
        <v>562</v>
      </c>
      <c r="L49" s="193" t="s">
        <v>563</v>
      </c>
      <c r="M49" s="167">
        <v>300</v>
      </c>
      <c r="N49" s="229">
        <v>45061</v>
      </c>
      <c r="O49" s="229">
        <v>45061</v>
      </c>
      <c r="P49" s="223">
        <v>0</v>
      </c>
    </row>
    <row r="50" spans="1:16" ht="80.099999999999994" customHeight="1" x14ac:dyDescent="0.25">
      <c r="A50" s="238">
        <v>47</v>
      </c>
      <c r="B50" s="171" t="s">
        <v>549</v>
      </c>
      <c r="C50" s="163">
        <v>1541</v>
      </c>
      <c r="D50" s="176" t="s">
        <v>220</v>
      </c>
      <c r="E50" s="222" t="s">
        <v>564</v>
      </c>
      <c r="F50" s="191" t="s">
        <v>309</v>
      </c>
      <c r="G50" s="162" t="s">
        <v>590</v>
      </c>
      <c r="H50" s="219" t="s">
        <v>243</v>
      </c>
      <c r="I50" s="171" t="s">
        <v>565</v>
      </c>
      <c r="J50" s="193" t="s">
        <v>566</v>
      </c>
      <c r="K50" s="171" t="s">
        <v>565</v>
      </c>
      <c r="L50" s="193" t="s">
        <v>566</v>
      </c>
      <c r="M50" s="167">
        <v>34435</v>
      </c>
      <c r="N50" s="229">
        <v>45063</v>
      </c>
      <c r="O50" s="202"/>
      <c r="P50" s="223">
        <v>0</v>
      </c>
    </row>
    <row r="51" spans="1:16" ht="174.6" customHeight="1" x14ac:dyDescent="0.25">
      <c r="A51" s="238">
        <v>48</v>
      </c>
      <c r="B51" s="162" t="s">
        <v>219</v>
      </c>
      <c r="C51" s="163">
        <v>1486</v>
      </c>
      <c r="D51" s="164" t="s">
        <v>218</v>
      </c>
      <c r="E51" s="222" t="s">
        <v>408</v>
      </c>
      <c r="F51" s="191" t="s">
        <v>309</v>
      </c>
      <c r="G51" s="171" t="s">
        <v>591</v>
      </c>
      <c r="H51" s="219" t="s">
        <v>244</v>
      </c>
      <c r="I51" s="171" t="s">
        <v>399</v>
      </c>
      <c r="J51" s="191" t="s">
        <v>416</v>
      </c>
      <c r="K51" s="162" t="s">
        <v>399</v>
      </c>
      <c r="L51" s="191" t="s">
        <v>416</v>
      </c>
      <c r="M51" s="167">
        <v>45989.5</v>
      </c>
      <c r="N51" s="229">
        <v>45103</v>
      </c>
      <c r="O51" s="202"/>
      <c r="P51" s="223">
        <v>0</v>
      </c>
    </row>
    <row r="52" spans="1:16" ht="111.75" customHeight="1" x14ac:dyDescent="0.25">
      <c r="A52" s="238">
        <v>49</v>
      </c>
      <c r="B52" s="162" t="s">
        <v>219</v>
      </c>
      <c r="C52" s="163">
        <v>1486</v>
      </c>
      <c r="D52" s="164" t="s">
        <v>218</v>
      </c>
      <c r="E52" s="222" t="s">
        <v>639</v>
      </c>
      <c r="F52" s="191" t="s">
        <v>309</v>
      </c>
      <c r="G52" s="171" t="s">
        <v>592</v>
      </c>
      <c r="H52" s="219" t="s">
        <v>244</v>
      </c>
      <c r="I52" s="171" t="s">
        <v>399</v>
      </c>
      <c r="J52" s="219" t="s">
        <v>416</v>
      </c>
      <c r="K52" s="171" t="s">
        <v>399</v>
      </c>
      <c r="L52" s="219" t="s">
        <v>416</v>
      </c>
      <c r="M52" s="166">
        <v>162922</v>
      </c>
      <c r="N52" s="229">
        <v>45103</v>
      </c>
      <c r="O52" s="202"/>
      <c r="P52" s="223">
        <v>0</v>
      </c>
    </row>
    <row r="53" spans="1:16" ht="192" customHeight="1" x14ac:dyDescent="0.25">
      <c r="A53" s="238">
        <v>50</v>
      </c>
      <c r="B53" s="171" t="s">
        <v>21</v>
      </c>
      <c r="C53" s="163">
        <v>1487</v>
      </c>
      <c r="D53" s="164" t="s">
        <v>14</v>
      </c>
      <c r="E53" s="222" t="s">
        <v>567</v>
      </c>
      <c r="F53" s="191" t="s">
        <v>309</v>
      </c>
      <c r="G53" s="171" t="s">
        <v>641</v>
      </c>
      <c r="H53" s="219" t="s">
        <v>244</v>
      </c>
      <c r="I53" s="171" t="s">
        <v>568</v>
      </c>
      <c r="J53" s="219" t="s">
        <v>569</v>
      </c>
      <c r="K53" s="171" t="s">
        <v>568</v>
      </c>
      <c r="L53" s="219" t="s">
        <v>569</v>
      </c>
      <c r="M53" s="166">
        <v>136200</v>
      </c>
      <c r="N53" s="177" t="s">
        <v>637</v>
      </c>
      <c r="O53" s="177" t="s">
        <v>617</v>
      </c>
      <c r="P53" s="223">
        <v>0</v>
      </c>
    </row>
    <row r="54" spans="1:16" ht="143.4" customHeight="1" x14ac:dyDescent="0.25">
      <c r="A54" s="238">
        <v>50</v>
      </c>
      <c r="B54" s="171" t="s">
        <v>21</v>
      </c>
      <c r="C54" s="163">
        <v>1487</v>
      </c>
      <c r="D54" s="164" t="s">
        <v>14</v>
      </c>
      <c r="E54" s="222" t="s">
        <v>640</v>
      </c>
      <c r="F54" s="191" t="s">
        <v>309</v>
      </c>
      <c r="G54" s="171" t="s">
        <v>642</v>
      </c>
      <c r="H54" s="219" t="s">
        <v>244</v>
      </c>
      <c r="I54" s="171" t="s">
        <v>568</v>
      </c>
      <c r="J54" s="219" t="s">
        <v>569</v>
      </c>
      <c r="K54" s="171" t="s">
        <v>568</v>
      </c>
      <c r="L54" s="219" t="s">
        <v>569</v>
      </c>
      <c r="M54" s="166">
        <v>68100</v>
      </c>
      <c r="N54" s="177" t="s">
        <v>637</v>
      </c>
      <c r="O54" s="177" t="s">
        <v>617</v>
      </c>
      <c r="P54" s="223">
        <v>0</v>
      </c>
    </row>
    <row r="55" spans="1:16" ht="96.75" customHeight="1" x14ac:dyDescent="0.25">
      <c r="A55" s="238">
        <v>51</v>
      </c>
      <c r="B55" s="171" t="s">
        <v>396</v>
      </c>
      <c r="C55" s="176" t="s">
        <v>397</v>
      </c>
      <c r="D55" s="176" t="s">
        <v>7</v>
      </c>
      <c r="E55" s="222" t="s">
        <v>407</v>
      </c>
      <c r="F55" s="219" t="s">
        <v>309</v>
      </c>
      <c r="G55" s="171" t="s">
        <v>440</v>
      </c>
      <c r="H55" s="219" t="s">
        <v>243</v>
      </c>
      <c r="I55" s="175" t="s">
        <v>398</v>
      </c>
      <c r="J55" s="191" t="s">
        <v>415</v>
      </c>
      <c r="K55" s="165" t="s">
        <v>398</v>
      </c>
      <c r="L55" s="191" t="s">
        <v>415</v>
      </c>
      <c r="M55" s="167">
        <v>240</v>
      </c>
      <c r="N55" s="229">
        <v>45068</v>
      </c>
      <c r="O55" s="227" t="s">
        <v>419</v>
      </c>
      <c r="P55" s="223">
        <v>240</v>
      </c>
    </row>
    <row r="56" spans="1:16" ht="117.75" customHeight="1" x14ac:dyDescent="0.25">
      <c r="A56" s="238">
        <v>52</v>
      </c>
      <c r="B56" s="162" t="s">
        <v>25</v>
      </c>
      <c r="C56" s="170">
        <v>1443</v>
      </c>
      <c r="D56" s="176" t="s">
        <v>4</v>
      </c>
      <c r="E56" s="160" t="s">
        <v>436</v>
      </c>
      <c r="F56" s="191" t="s">
        <v>309</v>
      </c>
      <c r="G56" s="162" t="s">
        <v>435</v>
      </c>
      <c r="H56" s="219" t="s">
        <v>243</v>
      </c>
      <c r="I56" s="171" t="s">
        <v>404</v>
      </c>
      <c r="J56" s="193" t="s">
        <v>412</v>
      </c>
      <c r="K56" s="162" t="s">
        <v>404</v>
      </c>
      <c r="L56" s="193" t="s">
        <v>412</v>
      </c>
      <c r="M56" s="167">
        <v>15000</v>
      </c>
      <c r="N56" s="229">
        <v>45083</v>
      </c>
      <c r="O56" s="227" t="s">
        <v>418</v>
      </c>
      <c r="P56" s="223">
        <v>0</v>
      </c>
    </row>
    <row r="57" spans="1:16" ht="159.75" customHeight="1" x14ac:dyDescent="0.25">
      <c r="A57" s="238">
        <v>53</v>
      </c>
      <c r="B57" s="162" t="s">
        <v>25</v>
      </c>
      <c r="C57" s="170">
        <v>1443</v>
      </c>
      <c r="D57" s="176" t="s">
        <v>4</v>
      </c>
      <c r="E57" s="222" t="s">
        <v>403</v>
      </c>
      <c r="F57" s="191" t="s">
        <v>309</v>
      </c>
      <c r="G57" s="162" t="s">
        <v>434</v>
      </c>
      <c r="H57" s="219" t="s">
        <v>243</v>
      </c>
      <c r="I57" s="171" t="s">
        <v>404</v>
      </c>
      <c r="J57" s="193" t="s">
        <v>412</v>
      </c>
      <c r="K57" s="162" t="s">
        <v>404</v>
      </c>
      <c r="L57" s="193" t="s">
        <v>412</v>
      </c>
      <c r="M57" s="167">
        <v>15000</v>
      </c>
      <c r="N57" s="229">
        <v>45083</v>
      </c>
      <c r="O57" s="227" t="s">
        <v>418</v>
      </c>
      <c r="P57" s="223">
        <v>0</v>
      </c>
    </row>
    <row r="58" spans="1:16" ht="159.75" customHeight="1" x14ac:dyDescent="0.25">
      <c r="A58" s="238">
        <v>54</v>
      </c>
      <c r="B58" s="162" t="s">
        <v>21</v>
      </c>
      <c r="C58" s="170">
        <v>1245</v>
      </c>
      <c r="D58" s="164" t="s">
        <v>3</v>
      </c>
      <c r="E58" s="222" t="s">
        <v>409</v>
      </c>
      <c r="F58" s="191" t="s">
        <v>309</v>
      </c>
      <c r="G58" s="177" t="s">
        <v>441</v>
      </c>
      <c r="H58" s="219" t="s">
        <v>243</v>
      </c>
      <c r="I58" s="171" t="s">
        <v>410</v>
      </c>
      <c r="J58" s="222" t="s">
        <v>411</v>
      </c>
      <c r="K58" s="171" t="s">
        <v>410</v>
      </c>
      <c r="L58" s="193" t="s">
        <v>411</v>
      </c>
      <c r="M58" s="181">
        <v>40000</v>
      </c>
      <c r="N58" s="229">
        <v>45078</v>
      </c>
      <c r="O58" s="227" t="s">
        <v>420</v>
      </c>
      <c r="P58" s="223">
        <v>2784.32</v>
      </c>
    </row>
    <row r="59" spans="1:16" ht="90.75" customHeight="1" x14ac:dyDescent="0.25">
      <c r="A59" s="238">
        <v>55</v>
      </c>
      <c r="B59" s="193" t="s">
        <v>1</v>
      </c>
      <c r="C59" s="170">
        <v>1557</v>
      </c>
      <c r="D59" s="164" t="s">
        <v>542</v>
      </c>
      <c r="E59" s="222" t="s">
        <v>571</v>
      </c>
      <c r="F59" s="191" t="s">
        <v>309</v>
      </c>
      <c r="G59" s="177" t="s">
        <v>570</v>
      </c>
      <c r="H59" s="219" t="s">
        <v>243</v>
      </c>
      <c r="I59" s="171" t="s">
        <v>572</v>
      </c>
      <c r="J59" s="222" t="s">
        <v>573</v>
      </c>
      <c r="K59" s="171" t="s">
        <v>572</v>
      </c>
      <c r="L59" s="222" t="s">
        <v>573</v>
      </c>
      <c r="M59" s="181">
        <v>15675</v>
      </c>
      <c r="N59" s="229">
        <v>45184</v>
      </c>
      <c r="O59" s="227" t="s">
        <v>574</v>
      </c>
      <c r="P59" s="223">
        <v>0</v>
      </c>
    </row>
    <row r="60" spans="1:16" ht="102" customHeight="1" x14ac:dyDescent="0.25">
      <c r="A60" s="238">
        <v>56</v>
      </c>
      <c r="B60" s="162" t="s">
        <v>269</v>
      </c>
      <c r="C60" s="170">
        <v>1566</v>
      </c>
      <c r="D60" s="164" t="s">
        <v>20</v>
      </c>
      <c r="E60" s="222" t="s">
        <v>575</v>
      </c>
      <c r="F60" s="191" t="s">
        <v>309</v>
      </c>
      <c r="G60" s="177" t="s">
        <v>593</v>
      </c>
      <c r="H60" s="219" t="s">
        <v>243</v>
      </c>
      <c r="I60" s="171" t="s">
        <v>576</v>
      </c>
      <c r="J60" s="222" t="s">
        <v>577</v>
      </c>
      <c r="K60" s="171" t="s">
        <v>576</v>
      </c>
      <c r="L60" s="222" t="s">
        <v>577</v>
      </c>
      <c r="M60" s="181">
        <v>279</v>
      </c>
      <c r="N60" s="229">
        <v>45070</v>
      </c>
      <c r="O60" s="229">
        <v>45075</v>
      </c>
      <c r="P60" s="223">
        <v>279</v>
      </c>
    </row>
    <row r="61" spans="1:16" ht="97.5" customHeight="1" x14ac:dyDescent="0.25">
      <c r="A61" s="238">
        <v>57</v>
      </c>
      <c r="B61" s="193" t="s">
        <v>1</v>
      </c>
      <c r="C61" s="170">
        <v>1523</v>
      </c>
      <c r="D61" s="164" t="s">
        <v>542</v>
      </c>
      <c r="E61" s="222" t="s">
        <v>578</v>
      </c>
      <c r="F61" s="191" t="s">
        <v>309</v>
      </c>
      <c r="G61" s="177" t="s">
        <v>594</v>
      </c>
      <c r="H61" s="219" t="s">
        <v>243</v>
      </c>
      <c r="I61" s="171" t="s">
        <v>579</v>
      </c>
      <c r="J61" s="222" t="s">
        <v>580</v>
      </c>
      <c r="K61" s="171" t="s">
        <v>579</v>
      </c>
      <c r="L61" s="222" t="s">
        <v>580</v>
      </c>
      <c r="M61" s="181">
        <v>406.4</v>
      </c>
      <c r="N61" s="229">
        <v>45061</v>
      </c>
      <c r="O61" s="229">
        <v>45061</v>
      </c>
      <c r="P61" s="223">
        <v>0</v>
      </c>
    </row>
    <row r="62" spans="1:16" ht="80.099999999999994" customHeight="1" x14ac:dyDescent="0.25">
      <c r="A62" s="238">
        <v>58</v>
      </c>
      <c r="B62" s="162" t="s">
        <v>25</v>
      </c>
      <c r="C62" s="163">
        <v>1514</v>
      </c>
      <c r="D62" s="164" t="s">
        <v>7</v>
      </c>
      <c r="E62" s="222" t="s">
        <v>405</v>
      </c>
      <c r="F62" s="191" t="s">
        <v>309</v>
      </c>
      <c r="G62" s="162" t="s">
        <v>595</v>
      </c>
      <c r="H62" s="219" t="s">
        <v>243</v>
      </c>
      <c r="I62" s="171" t="s">
        <v>395</v>
      </c>
      <c r="J62" s="191" t="s">
        <v>413</v>
      </c>
      <c r="K62" s="162" t="s">
        <v>395</v>
      </c>
      <c r="L62" s="191" t="s">
        <v>413</v>
      </c>
      <c r="M62" s="167">
        <v>8548</v>
      </c>
      <c r="N62" s="229">
        <v>45071</v>
      </c>
      <c r="O62" s="227" t="s">
        <v>437</v>
      </c>
      <c r="P62" s="223">
        <v>8548</v>
      </c>
    </row>
    <row r="63" spans="1:16" ht="80.099999999999994" customHeight="1" x14ac:dyDescent="0.25">
      <c r="A63" s="238">
        <v>59</v>
      </c>
      <c r="B63" s="193" t="s">
        <v>1</v>
      </c>
      <c r="C63" s="193">
        <v>1557</v>
      </c>
      <c r="D63" s="194">
        <v>317701323</v>
      </c>
      <c r="E63" s="193" t="s">
        <v>461</v>
      </c>
      <c r="F63" s="191" t="s">
        <v>309</v>
      </c>
      <c r="G63" s="191" t="s">
        <v>596</v>
      </c>
      <c r="H63" s="219" t="s">
        <v>243</v>
      </c>
      <c r="I63" s="193" t="s">
        <v>462</v>
      </c>
      <c r="J63" s="193" t="s">
        <v>463</v>
      </c>
      <c r="K63" s="191" t="s">
        <v>462</v>
      </c>
      <c r="L63" s="193" t="s">
        <v>463</v>
      </c>
      <c r="M63" s="181">
        <v>5000</v>
      </c>
      <c r="N63" s="200">
        <v>45184</v>
      </c>
      <c r="O63" s="200">
        <v>45184</v>
      </c>
      <c r="P63" s="223">
        <v>0</v>
      </c>
    </row>
    <row r="64" spans="1:16" ht="80.099999999999994" customHeight="1" x14ac:dyDescent="0.25">
      <c r="A64" s="238">
        <v>60</v>
      </c>
      <c r="B64" s="193" t="s">
        <v>269</v>
      </c>
      <c r="C64" s="193">
        <v>1566</v>
      </c>
      <c r="D64" s="194">
        <v>411102323</v>
      </c>
      <c r="E64" s="193" t="s">
        <v>465</v>
      </c>
      <c r="F64" s="191" t="s">
        <v>309</v>
      </c>
      <c r="G64" s="193" t="s">
        <v>464</v>
      </c>
      <c r="H64" s="219" t="s">
        <v>243</v>
      </c>
      <c r="I64" s="193" t="s">
        <v>466</v>
      </c>
      <c r="J64" s="193" t="s">
        <v>467</v>
      </c>
      <c r="K64" s="191" t="s">
        <v>466</v>
      </c>
      <c r="L64" s="193" t="s">
        <v>467</v>
      </c>
      <c r="M64" s="181">
        <v>93</v>
      </c>
      <c r="N64" s="200">
        <v>45074</v>
      </c>
      <c r="O64" s="212">
        <v>45075</v>
      </c>
      <c r="P64" s="223">
        <v>93</v>
      </c>
    </row>
    <row r="65" spans="1:16" s="205" customFormat="1" ht="80.099999999999994" customHeight="1" x14ac:dyDescent="0.25">
      <c r="A65" s="238">
        <v>61</v>
      </c>
      <c r="B65" s="193" t="s">
        <v>269</v>
      </c>
      <c r="C65" s="193">
        <v>1567</v>
      </c>
      <c r="D65" s="194">
        <v>323308323</v>
      </c>
      <c r="E65" s="193" t="s">
        <v>468</v>
      </c>
      <c r="F65" s="191" t="s">
        <v>309</v>
      </c>
      <c r="G65" s="191" t="s">
        <v>469</v>
      </c>
      <c r="H65" s="219" t="s">
        <v>243</v>
      </c>
      <c r="I65" s="193" t="s">
        <v>470</v>
      </c>
      <c r="J65" s="193" t="s">
        <v>471</v>
      </c>
      <c r="K65" s="191" t="s">
        <v>470</v>
      </c>
      <c r="L65" s="193" t="s">
        <v>471</v>
      </c>
      <c r="M65" s="181">
        <v>1106.3</v>
      </c>
      <c r="N65" s="200">
        <v>45075</v>
      </c>
      <c r="O65" s="200"/>
      <c r="P65" s="223">
        <v>0</v>
      </c>
    </row>
    <row r="66" spans="1:16" s="205" customFormat="1" ht="80.099999999999994" customHeight="1" x14ac:dyDescent="0.25">
      <c r="A66" s="238">
        <v>62</v>
      </c>
      <c r="B66" s="162" t="s">
        <v>21</v>
      </c>
      <c r="C66" s="193">
        <v>1564</v>
      </c>
      <c r="D66" s="194">
        <v>308801323</v>
      </c>
      <c r="E66" s="193" t="s">
        <v>472</v>
      </c>
      <c r="F66" s="191" t="s">
        <v>309</v>
      </c>
      <c r="G66" s="191" t="s">
        <v>473</v>
      </c>
      <c r="H66" s="219" t="s">
        <v>244</v>
      </c>
      <c r="I66" s="191" t="s">
        <v>474</v>
      </c>
      <c r="J66" s="193"/>
      <c r="K66" s="193"/>
      <c r="L66" s="193"/>
      <c r="M66" s="181">
        <v>48000</v>
      </c>
      <c r="N66" s="200"/>
      <c r="O66" s="200"/>
      <c r="P66" s="223">
        <v>0</v>
      </c>
    </row>
    <row r="67" spans="1:16" s="205" customFormat="1" ht="80.099999999999994" customHeight="1" x14ac:dyDescent="0.25">
      <c r="A67" s="238">
        <v>63</v>
      </c>
      <c r="B67" s="193" t="s">
        <v>269</v>
      </c>
      <c r="C67" s="193">
        <v>1570</v>
      </c>
      <c r="D67" s="194">
        <v>603304323</v>
      </c>
      <c r="E67" s="193" t="s">
        <v>476</v>
      </c>
      <c r="F67" s="191" t="s">
        <v>309</v>
      </c>
      <c r="G67" s="191" t="s">
        <v>475</v>
      </c>
      <c r="H67" s="219" t="s">
        <v>282</v>
      </c>
      <c r="I67" s="193" t="s">
        <v>477</v>
      </c>
      <c r="J67" s="193" t="s">
        <v>478</v>
      </c>
      <c r="K67" s="191" t="s">
        <v>477</v>
      </c>
      <c r="L67" s="193" t="s">
        <v>478</v>
      </c>
      <c r="M67" s="181">
        <v>4329</v>
      </c>
      <c r="N67" s="200" t="s">
        <v>479</v>
      </c>
      <c r="O67" s="203">
        <v>45099</v>
      </c>
      <c r="P67" s="223">
        <v>0</v>
      </c>
    </row>
    <row r="68" spans="1:16" s="235" customFormat="1" ht="80.099999999999994" customHeight="1" x14ac:dyDescent="0.25">
      <c r="A68" s="238">
        <v>64</v>
      </c>
      <c r="B68" s="193" t="s">
        <v>269</v>
      </c>
      <c r="C68" s="193">
        <v>1548</v>
      </c>
      <c r="D68" s="194">
        <v>323307323</v>
      </c>
      <c r="E68" s="193" t="s">
        <v>481</v>
      </c>
      <c r="F68" s="191" t="s">
        <v>309</v>
      </c>
      <c r="G68" s="191" t="s">
        <v>480</v>
      </c>
      <c r="H68" s="219" t="s">
        <v>243</v>
      </c>
      <c r="I68" s="193" t="s">
        <v>482</v>
      </c>
      <c r="J68" s="193" t="s">
        <v>483</v>
      </c>
      <c r="K68" s="191" t="s">
        <v>482</v>
      </c>
      <c r="L68" s="193" t="s">
        <v>483</v>
      </c>
      <c r="M68" s="181">
        <v>1332</v>
      </c>
      <c r="N68" s="200">
        <v>45075</v>
      </c>
      <c r="O68" s="201">
        <v>45096</v>
      </c>
      <c r="P68" s="223">
        <v>1332</v>
      </c>
    </row>
    <row r="69" spans="1:16" ht="222.6" customHeight="1" x14ac:dyDescent="0.25">
      <c r="A69" s="238">
        <v>65</v>
      </c>
      <c r="B69" s="193" t="s">
        <v>219</v>
      </c>
      <c r="C69" s="193">
        <v>1572</v>
      </c>
      <c r="D69" s="194">
        <v>342999323</v>
      </c>
      <c r="E69" s="193" t="s">
        <v>485</v>
      </c>
      <c r="F69" s="191" t="s">
        <v>309</v>
      </c>
      <c r="G69" s="191" t="s">
        <v>484</v>
      </c>
      <c r="H69" s="219" t="s">
        <v>243</v>
      </c>
      <c r="I69" s="191" t="s">
        <v>486</v>
      </c>
      <c r="J69" s="193" t="s">
        <v>487</v>
      </c>
      <c r="K69" s="161" t="s">
        <v>486</v>
      </c>
      <c r="L69" s="193" t="s">
        <v>487</v>
      </c>
      <c r="M69" s="181">
        <v>663.4</v>
      </c>
      <c r="N69" s="200">
        <v>45062</v>
      </c>
      <c r="O69" s="200">
        <v>45062</v>
      </c>
      <c r="P69" s="223">
        <v>0</v>
      </c>
    </row>
    <row r="70" spans="1:16" ht="107.25" customHeight="1" x14ac:dyDescent="0.25">
      <c r="A70" s="238">
        <v>66</v>
      </c>
      <c r="B70" s="162" t="s">
        <v>219</v>
      </c>
      <c r="C70" s="237">
        <v>1573</v>
      </c>
      <c r="D70" s="236">
        <v>322204323</v>
      </c>
      <c r="E70" s="193" t="s">
        <v>488</v>
      </c>
      <c r="F70" s="191" t="s">
        <v>309</v>
      </c>
      <c r="G70" s="162" t="s">
        <v>597</v>
      </c>
      <c r="H70" s="219" t="s">
        <v>244</v>
      </c>
      <c r="I70" s="191" t="s">
        <v>474</v>
      </c>
      <c r="J70" s="193"/>
      <c r="K70" s="193"/>
      <c r="L70" s="193"/>
      <c r="M70" s="181">
        <v>65000</v>
      </c>
      <c r="N70" s="200"/>
      <c r="O70" s="200"/>
      <c r="P70" s="223"/>
    </row>
    <row r="71" spans="1:16" ht="80.099999999999994" customHeight="1" x14ac:dyDescent="0.25">
      <c r="A71" s="238">
        <v>67</v>
      </c>
      <c r="B71" s="193" t="s">
        <v>1</v>
      </c>
      <c r="C71" s="193">
        <v>1569</v>
      </c>
      <c r="D71" s="194">
        <v>308802323</v>
      </c>
      <c r="E71" s="193" t="s">
        <v>490</v>
      </c>
      <c r="F71" s="191" t="s">
        <v>309</v>
      </c>
      <c r="G71" s="191" t="s">
        <v>489</v>
      </c>
      <c r="H71" s="219" t="s">
        <v>243</v>
      </c>
      <c r="I71" s="193" t="s">
        <v>491</v>
      </c>
      <c r="J71" s="193" t="s">
        <v>492</v>
      </c>
      <c r="K71" s="191" t="s">
        <v>491</v>
      </c>
      <c r="L71" s="193" t="s">
        <v>492</v>
      </c>
      <c r="M71" s="181">
        <v>18000</v>
      </c>
      <c r="N71" s="200">
        <v>45099</v>
      </c>
      <c r="O71" s="200">
        <v>45464</v>
      </c>
      <c r="P71" s="223">
        <v>0</v>
      </c>
    </row>
    <row r="72" spans="1:16" ht="80.099999999999994" customHeight="1" x14ac:dyDescent="0.25">
      <c r="A72" s="238">
        <v>68</v>
      </c>
      <c r="B72" s="188" t="s">
        <v>25</v>
      </c>
      <c r="C72" s="168">
        <v>1550</v>
      </c>
      <c r="D72" s="236">
        <v>322202323</v>
      </c>
      <c r="E72" s="193" t="s">
        <v>493</v>
      </c>
      <c r="F72" s="191" t="s">
        <v>309</v>
      </c>
      <c r="G72" s="197" t="s">
        <v>452</v>
      </c>
      <c r="H72" s="183" t="s">
        <v>243</v>
      </c>
      <c r="I72" s="169" t="s">
        <v>221</v>
      </c>
      <c r="J72" s="183" t="s">
        <v>615</v>
      </c>
      <c r="K72" s="169" t="s">
        <v>221</v>
      </c>
      <c r="L72" s="183" t="s">
        <v>615</v>
      </c>
      <c r="M72" s="167">
        <v>15375.64</v>
      </c>
      <c r="N72" s="203">
        <v>45108</v>
      </c>
      <c r="O72" s="200">
        <v>45473</v>
      </c>
      <c r="P72" s="223">
        <v>0</v>
      </c>
    </row>
    <row r="73" spans="1:16" ht="80.099999999999994" customHeight="1" x14ac:dyDescent="0.25">
      <c r="A73" s="238">
        <v>69</v>
      </c>
      <c r="B73" s="188" t="s">
        <v>25</v>
      </c>
      <c r="C73" s="168">
        <v>1550</v>
      </c>
      <c r="D73" s="236">
        <v>322202323</v>
      </c>
      <c r="E73" s="193" t="s">
        <v>495</v>
      </c>
      <c r="F73" s="191" t="s">
        <v>309</v>
      </c>
      <c r="G73" s="197" t="s">
        <v>454</v>
      </c>
      <c r="H73" s="183" t="s">
        <v>243</v>
      </c>
      <c r="I73" s="183" t="s">
        <v>222</v>
      </c>
      <c r="J73" s="185" t="s">
        <v>611</v>
      </c>
      <c r="K73" s="169" t="s">
        <v>222</v>
      </c>
      <c r="L73" s="168" t="s">
        <v>611</v>
      </c>
      <c r="M73" s="167">
        <v>14196</v>
      </c>
      <c r="N73" s="203">
        <v>45108</v>
      </c>
      <c r="O73" s="200">
        <v>45473</v>
      </c>
      <c r="P73" s="223">
        <v>0</v>
      </c>
    </row>
    <row r="74" spans="1:16" ht="80.099999999999994" customHeight="1" x14ac:dyDescent="0.25">
      <c r="A74" s="238">
        <v>70</v>
      </c>
      <c r="B74" s="188" t="s">
        <v>25</v>
      </c>
      <c r="C74" s="168">
        <v>1550</v>
      </c>
      <c r="D74" s="236">
        <v>322202323</v>
      </c>
      <c r="E74" s="193" t="s">
        <v>500</v>
      </c>
      <c r="F74" s="191" t="s">
        <v>309</v>
      </c>
      <c r="G74" s="197" t="s">
        <v>455</v>
      </c>
      <c r="H74" s="183" t="s">
        <v>243</v>
      </c>
      <c r="I74" s="169" t="s">
        <v>223</v>
      </c>
      <c r="J74" s="168" t="s">
        <v>607</v>
      </c>
      <c r="K74" s="169" t="s">
        <v>223</v>
      </c>
      <c r="L74" s="168" t="s">
        <v>607</v>
      </c>
      <c r="M74" s="167">
        <v>12600</v>
      </c>
      <c r="N74" s="203">
        <v>45108</v>
      </c>
      <c r="O74" s="200">
        <v>45473</v>
      </c>
      <c r="P74" s="223">
        <v>0</v>
      </c>
    </row>
    <row r="75" spans="1:16" ht="80.099999999999994" customHeight="1" x14ac:dyDescent="0.25">
      <c r="A75" s="238">
        <v>71</v>
      </c>
      <c r="B75" s="188" t="s">
        <v>25</v>
      </c>
      <c r="C75" s="168">
        <v>1550</v>
      </c>
      <c r="D75" s="236">
        <v>322202323</v>
      </c>
      <c r="E75" s="193" t="s">
        <v>496</v>
      </c>
      <c r="F75" s="191" t="s">
        <v>309</v>
      </c>
      <c r="G75" s="197" t="s">
        <v>456</v>
      </c>
      <c r="H75" s="183" t="s">
        <v>243</v>
      </c>
      <c r="I75" s="169" t="s">
        <v>39</v>
      </c>
      <c r="J75" s="185" t="s">
        <v>606</v>
      </c>
      <c r="K75" s="169" t="s">
        <v>39</v>
      </c>
      <c r="L75" s="168" t="s">
        <v>606</v>
      </c>
      <c r="M75" s="167">
        <v>23907.41</v>
      </c>
      <c r="N75" s="203">
        <v>45108</v>
      </c>
      <c r="O75" s="200">
        <v>45473</v>
      </c>
      <c r="P75" s="223">
        <v>0</v>
      </c>
    </row>
    <row r="76" spans="1:16" ht="80.099999999999994" customHeight="1" x14ac:dyDescent="0.25">
      <c r="A76" s="238">
        <v>72</v>
      </c>
      <c r="B76" s="188" t="s">
        <v>25</v>
      </c>
      <c r="C76" s="168">
        <v>1550</v>
      </c>
      <c r="D76" s="236">
        <v>322202323</v>
      </c>
      <c r="E76" s="204" t="s">
        <v>497</v>
      </c>
      <c r="F76" s="191" t="s">
        <v>309</v>
      </c>
      <c r="G76" s="197" t="s">
        <v>457</v>
      </c>
      <c r="H76" s="183" t="s">
        <v>243</v>
      </c>
      <c r="I76" s="169" t="s">
        <v>224</v>
      </c>
      <c r="J76" s="168" t="s">
        <v>612</v>
      </c>
      <c r="K76" s="169" t="s">
        <v>224</v>
      </c>
      <c r="L76" s="168" t="s">
        <v>612</v>
      </c>
      <c r="M76" s="167">
        <v>9303.77</v>
      </c>
      <c r="N76" s="203">
        <v>45108</v>
      </c>
      <c r="O76" s="200">
        <v>45473</v>
      </c>
      <c r="P76" s="223">
        <v>0</v>
      </c>
    </row>
    <row r="77" spans="1:16" ht="80.099999999999994" customHeight="1" x14ac:dyDescent="0.25">
      <c r="A77" s="238">
        <v>73</v>
      </c>
      <c r="B77" s="188" t="s">
        <v>25</v>
      </c>
      <c r="C77" s="168">
        <v>1550</v>
      </c>
      <c r="D77" s="236">
        <v>322202323</v>
      </c>
      <c r="E77" s="193" t="s">
        <v>501</v>
      </c>
      <c r="F77" s="191" t="s">
        <v>309</v>
      </c>
      <c r="G77" s="197" t="s">
        <v>458</v>
      </c>
      <c r="H77" s="183" t="s">
        <v>243</v>
      </c>
      <c r="I77" s="169" t="s">
        <v>225</v>
      </c>
      <c r="J77" s="168" t="s">
        <v>613</v>
      </c>
      <c r="K77" s="169" t="s">
        <v>225</v>
      </c>
      <c r="L77" s="168" t="s">
        <v>613</v>
      </c>
      <c r="M77" s="167">
        <v>3415.09</v>
      </c>
      <c r="N77" s="203">
        <v>45108</v>
      </c>
      <c r="O77" s="200">
        <v>45473</v>
      </c>
      <c r="P77" s="223">
        <v>0</v>
      </c>
    </row>
    <row r="78" spans="1:16" ht="80.099999999999994" customHeight="1" x14ac:dyDescent="0.25">
      <c r="A78" s="238">
        <v>74</v>
      </c>
      <c r="B78" s="188" t="s">
        <v>25</v>
      </c>
      <c r="C78" s="168">
        <v>1550</v>
      </c>
      <c r="D78" s="236">
        <v>322202323</v>
      </c>
      <c r="E78" s="193" t="s">
        <v>498</v>
      </c>
      <c r="F78" s="191" t="s">
        <v>309</v>
      </c>
      <c r="G78" s="197" t="s">
        <v>459</v>
      </c>
      <c r="H78" s="183" t="s">
        <v>243</v>
      </c>
      <c r="I78" s="169" t="s">
        <v>609</v>
      </c>
      <c r="J78" s="168" t="s">
        <v>608</v>
      </c>
      <c r="K78" s="169" t="s">
        <v>609</v>
      </c>
      <c r="L78" s="168" t="s">
        <v>608</v>
      </c>
      <c r="M78" s="167">
        <v>19250</v>
      </c>
      <c r="N78" s="203">
        <v>45108</v>
      </c>
      <c r="O78" s="200">
        <v>45473</v>
      </c>
      <c r="P78" s="223">
        <v>0</v>
      </c>
    </row>
    <row r="79" spans="1:16" ht="80.099999999999994" customHeight="1" x14ac:dyDescent="0.25">
      <c r="A79" s="238">
        <v>75</v>
      </c>
      <c r="B79" s="188" t="s">
        <v>25</v>
      </c>
      <c r="C79" s="168">
        <v>1550</v>
      </c>
      <c r="D79" s="236">
        <v>322202323</v>
      </c>
      <c r="E79" s="193" t="s">
        <v>499</v>
      </c>
      <c r="F79" s="191" t="s">
        <v>309</v>
      </c>
      <c r="G79" s="197" t="s">
        <v>460</v>
      </c>
      <c r="H79" s="183" t="s">
        <v>243</v>
      </c>
      <c r="I79" s="169" t="s">
        <v>610</v>
      </c>
      <c r="J79" s="168" t="s">
        <v>605</v>
      </c>
      <c r="K79" s="169" t="s">
        <v>610</v>
      </c>
      <c r="L79" s="168" t="s">
        <v>605</v>
      </c>
      <c r="M79" s="167">
        <v>8320</v>
      </c>
      <c r="N79" s="203">
        <v>45108</v>
      </c>
      <c r="O79" s="200">
        <v>45473</v>
      </c>
      <c r="P79" s="223">
        <v>0</v>
      </c>
    </row>
    <row r="80" spans="1:16" ht="80.099999999999994" customHeight="1" x14ac:dyDescent="0.25">
      <c r="A80" s="238">
        <v>76</v>
      </c>
      <c r="B80" s="188" t="s">
        <v>25</v>
      </c>
      <c r="C80" s="168">
        <v>1550</v>
      </c>
      <c r="D80" s="236">
        <v>322202323</v>
      </c>
      <c r="E80" s="193" t="s">
        <v>494</v>
      </c>
      <c r="F80" s="191" t="s">
        <v>309</v>
      </c>
      <c r="G80" s="197" t="s">
        <v>453</v>
      </c>
      <c r="H80" s="184" t="s">
        <v>243</v>
      </c>
      <c r="I80" s="161" t="s">
        <v>623</v>
      </c>
      <c r="J80" s="161" t="s">
        <v>621</v>
      </c>
      <c r="K80" s="161" t="s">
        <v>623</v>
      </c>
      <c r="L80" s="161" t="s">
        <v>622</v>
      </c>
      <c r="M80" s="167">
        <v>11739</v>
      </c>
      <c r="N80" s="203">
        <v>45108</v>
      </c>
      <c r="O80" s="200">
        <v>45473</v>
      </c>
      <c r="P80" s="223">
        <v>0</v>
      </c>
    </row>
    <row r="81" spans="1:16" ht="80.099999999999994" customHeight="1" x14ac:dyDescent="0.25">
      <c r="A81" s="238">
        <v>77</v>
      </c>
      <c r="B81" s="162" t="s">
        <v>506</v>
      </c>
      <c r="C81" s="193">
        <v>1561</v>
      </c>
      <c r="D81" s="194">
        <v>608801323</v>
      </c>
      <c r="E81" s="193" t="s">
        <v>502</v>
      </c>
      <c r="F81" s="191" t="s">
        <v>309</v>
      </c>
      <c r="G81" s="191" t="s">
        <v>503</v>
      </c>
      <c r="H81" s="183" t="s">
        <v>243</v>
      </c>
      <c r="I81" s="193" t="s">
        <v>504</v>
      </c>
      <c r="J81" s="193" t="s">
        <v>505</v>
      </c>
      <c r="K81" s="191" t="s">
        <v>504</v>
      </c>
      <c r="L81" s="193" t="s">
        <v>505</v>
      </c>
      <c r="M81" s="167">
        <v>25200</v>
      </c>
      <c r="N81" s="201">
        <v>45096</v>
      </c>
      <c r="O81" s="160"/>
      <c r="P81" s="223">
        <v>0</v>
      </c>
    </row>
    <row r="82" spans="1:16" ht="80.099999999999994" customHeight="1" x14ac:dyDescent="0.25">
      <c r="A82" s="238">
        <v>78</v>
      </c>
      <c r="B82" s="193" t="s">
        <v>1</v>
      </c>
      <c r="C82" s="193">
        <v>1579</v>
      </c>
      <c r="D82" s="194">
        <v>323306323</v>
      </c>
      <c r="E82" s="193" t="s">
        <v>507</v>
      </c>
      <c r="F82" s="191" t="s">
        <v>309</v>
      </c>
      <c r="G82" s="191" t="s">
        <v>598</v>
      </c>
      <c r="H82" s="183" t="s">
        <v>243</v>
      </c>
      <c r="I82" s="191" t="s">
        <v>508</v>
      </c>
      <c r="J82" s="193" t="s">
        <v>509</v>
      </c>
      <c r="K82" s="191" t="s">
        <v>508</v>
      </c>
      <c r="L82" s="193" t="s">
        <v>509</v>
      </c>
      <c r="M82" s="167">
        <v>350</v>
      </c>
      <c r="N82" s="200">
        <v>45089</v>
      </c>
      <c r="O82" s="201"/>
      <c r="P82" s="223">
        <v>0</v>
      </c>
    </row>
    <row r="83" spans="1:16" ht="80.099999999999994" customHeight="1" x14ac:dyDescent="0.25">
      <c r="A83" s="238">
        <v>79</v>
      </c>
      <c r="B83" s="193" t="s">
        <v>269</v>
      </c>
      <c r="C83" s="193">
        <v>1459</v>
      </c>
      <c r="D83" s="194">
        <v>323307323</v>
      </c>
      <c r="E83" s="193" t="s">
        <v>511</v>
      </c>
      <c r="F83" s="191" t="s">
        <v>309</v>
      </c>
      <c r="G83" s="191" t="s">
        <v>510</v>
      </c>
      <c r="H83" s="183" t="s">
        <v>243</v>
      </c>
      <c r="I83" s="191" t="s">
        <v>512</v>
      </c>
      <c r="J83" s="193" t="s">
        <v>513</v>
      </c>
      <c r="K83" s="191" t="s">
        <v>512</v>
      </c>
      <c r="L83" s="193" t="s">
        <v>513</v>
      </c>
      <c r="M83" s="167">
        <v>1047.5</v>
      </c>
      <c r="N83" s="200">
        <v>45089</v>
      </c>
      <c r="O83" s="201">
        <v>45105</v>
      </c>
      <c r="P83" s="223">
        <v>0</v>
      </c>
    </row>
    <row r="84" spans="1:16" ht="80.099999999999994" customHeight="1" x14ac:dyDescent="0.25">
      <c r="A84" s="238">
        <v>80</v>
      </c>
      <c r="B84" s="193" t="s">
        <v>269</v>
      </c>
      <c r="C84" s="193">
        <v>1197</v>
      </c>
      <c r="D84" s="194">
        <v>308801323</v>
      </c>
      <c r="E84" s="193" t="s">
        <v>515</v>
      </c>
      <c r="F84" s="191" t="s">
        <v>309</v>
      </c>
      <c r="G84" s="191" t="s">
        <v>514</v>
      </c>
      <c r="H84" s="183" t="s">
        <v>243</v>
      </c>
      <c r="I84" s="193" t="s">
        <v>516</v>
      </c>
      <c r="J84" s="193" t="s">
        <v>517</v>
      </c>
      <c r="K84" s="191" t="s">
        <v>516</v>
      </c>
      <c r="L84" s="193" t="s">
        <v>517</v>
      </c>
      <c r="M84" s="167">
        <v>186.5</v>
      </c>
      <c r="N84" s="217">
        <v>45092</v>
      </c>
      <c r="O84" s="231">
        <v>46187</v>
      </c>
      <c r="P84" s="223">
        <v>0</v>
      </c>
    </row>
    <row r="85" spans="1:16" ht="80.099999999999994" customHeight="1" x14ac:dyDescent="0.25">
      <c r="A85" s="238">
        <v>81</v>
      </c>
      <c r="B85" s="193" t="s">
        <v>219</v>
      </c>
      <c r="C85" s="193">
        <v>1433</v>
      </c>
      <c r="D85" s="194">
        <v>331104323</v>
      </c>
      <c r="E85" s="193" t="s">
        <v>601</v>
      </c>
      <c r="F85" s="191" t="s">
        <v>309</v>
      </c>
      <c r="G85" s="193" t="s">
        <v>600</v>
      </c>
      <c r="H85" s="183" t="s">
        <v>243</v>
      </c>
      <c r="I85" s="191" t="s">
        <v>616</v>
      </c>
      <c r="J85" s="191" t="s">
        <v>599</v>
      </c>
      <c r="K85" s="191" t="s">
        <v>616</v>
      </c>
      <c r="L85" s="191" t="s">
        <v>599</v>
      </c>
      <c r="M85" s="167">
        <v>308.23</v>
      </c>
      <c r="N85" s="200">
        <v>45093</v>
      </c>
      <c r="O85" s="231" t="s">
        <v>624</v>
      </c>
      <c r="P85" s="223">
        <v>0</v>
      </c>
    </row>
    <row r="86" spans="1:16" ht="80.099999999999994" customHeight="1" x14ac:dyDescent="0.25">
      <c r="A86" s="238">
        <v>82</v>
      </c>
      <c r="B86" s="193" t="s">
        <v>2</v>
      </c>
      <c r="C86" s="193">
        <v>1158</v>
      </c>
      <c r="D86" s="194">
        <v>282212323</v>
      </c>
      <c r="E86" s="193" t="s">
        <v>625</v>
      </c>
      <c r="F86" s="191" t="s">
        <v>309</v>
      </c>
      <c r="G86" s="191" t="s">
        <v>626</v>
      </c>
      <c r="H86" s="183" t="s">
        <v>243</v>
      </c>
      <c r="I86" s="193" t="s">
        <v>627</v>
      </c>
      <c r="J86" s="191" t="s">
        <v>628</v>
      </c>
      <c r="K86" s="193" t="s">
        <v>627</v>
      </c>
      <c r="L86" s="191" t="s">
        <v>628</v>
      </c>
      <c r="M86" s="167">
        <v>900</v>
      </c>
      <c r="N86" s="200">
        <v>45098</v>
      </c>
      <c r="O86" s="200">
        <v>45211</v>
      </c>
      <c r="P86" s="223">
        <v>0</v>
      </c>
    </row>
    <row r="87" spans="1:16" ht="80.099999999999994" customHeight="1" x14ac:dyDescent="0.25">
      <c r="A87" s="238">
        <v>83</v>
      </c>
      <c r="B87" s="193" t="s">
        <v>629</v>
      </c>
      <c r="C87" s="193">
        <v>1433</v>
      </c>
      <c r="D87" s="194">
        <v>331104323</v>
      </c>
      <c r="E87" s="193" t="s">
        <v>630</v>
      </c>
      <c r="F87" s="191" t="s">
        <v>309</v>
      </c>
      <c r="G87" s="191" t="s">
        <v>633</v>
      </c>
      <c r="H87" s="183" t="s">
        <v>243</v>
      </c>
      <c r="I87" s="193" t="s">
        <v>631</v>
      </c>
      <c r="J87" s="191" t="s">
        <v>632</v>
      </c>
      <c r="K87" s="193" t="s">
        <v>631</v>
      </c>
      <c r="L87" s="191" t="s">
        <v>632</v>
      </c>
      <c r="M87" s="167">
        <v>483.5</v>
      </c>
      <c r="N87" s="200">
        <v>45099</v>
      </c>
      <c r="O87" s="193"/>
      <c r="P87" s="223">
        <v>483.5</v>
      </c>
    </row>
    <row r="88" spans="1:16" ht="80.099999999999994" customHeight="1" x14ac:dyDescent="0.25">
      <c r="A88" s="238">
        <v>84</v>
      </c>
      <c r="B88" s="193" t="s">
        <v>219</v>
      </c>
      <c r="C88" s="193">
        <v>1583</v>
      </c>
      <c r="D88" s="194">
        <v>312209323</v>
      </c>
      <c r="E88" s="193" t="s">
        <v>634</v>
      </c>
      <c r="F88" s="191" t="s">
        <v>309</v>
      </c>
      <c r="G88" s="191" t="s">
        <v>635</v>
      </c>
      <c r="H88" s="219" t="s">
        <v>636</v>
      </c>
      <c r="I88" s="193" t="s">
        <v>474</v>
      </c>
      <c r="J88" s="193"/>
      <c r="K88" s="240"/>
      <c r="L88" s="195"/>
      <c r="M88" s="167">
        <v>1072500</v>
      </c>
      <c r="N88" s="195"/>
      <c r="O88" s="195"/>
      <c r="P88" s="223"/>
    </row>
  </sheetData>
  <autoFilter ref="A3:P88" xr:uid="{7336D785-353E-4470-93CC-ADFF9E244022}"/>
  <mergeCells count="1">
    <mergeCell ref="A2:P2"/>
  </mergeCells>
  <pageMargins left="0.70866141732283472" right="0.70866141732283472" top="0.74803149606299213" bottom="0.74803149606299213" header="0.31496062992125984" footer="0.31496062992125984"/>
  <pageSetup paperSize="8" scale="3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722ABC-E2B1-4075-863C-94E806995FC6}">
  <dimension ref="A1:C18"/>
  <sheetViews>
    <sheetView topLeftCell="A4" zoomScale="70" zoomScaleNormal="70" workbookViewId="0">
      <selection activeCell="E20" sqref="E20"/>
    </sheetView>
  </sheetViews>
  <sheetFormatPr defaultRowHeight="13.8" x14ac:dyDescent="0.25"/>
  <cols>
    <col min="1" max="1" width="37.5" customWidth="1"/>
    <col min="2" max="2" width="14.3984375" customWidth="1"/>
    <col min="3" max="3" width="17.3984375" customWidth="1"/>
  </cols>
  <sheetData>
    <row r="1" spans="1:3" ht="18" thickBot="1" x14ac:dyDescent="0.3">
      <c r="A1" s="113"/>
      <c r="B1" s="113"/>
      <c r="C1" s="113"/>
    </row>
    <row r="2" spans="1:3" ht="63.6" customHeight="1" thickBot="1" x14ac:dyDescent="0.3">
      <c r="A2" s="251" t="s">
        <v>163</v>
      </c>
      <c r="B2" s="252"/>
      <c r="C2" s="252"/>
    </row>
    <row r="3" spans="1:3" ht="45.6" customHeight="1" thickBot="1" x14ac:dyDescent="0.3">
      <c r="A3" s="253" t="s">
        <v>181</v>
      </c>
      <c r="B3" s="254"/>
      <c r="C3" s="254"/>
    </row>
    <row r="4" spans="1:3" ht="36.9" customHeight="1" x14ac:dyDescent="0.25">
      <c r="A4" s="255" t="s">
        <v>164</v>
      </c>
      <c r="B4" s="257" t="s">
        <v>165</v>
      </c>
      <c r="C4" s="259" t="s">
        <v>104</v>
      </c>
    </row>
    <row r="5" spans="1:3" ht="21.6" customHeight="1" thickBot="1" x14ac:dyDescent="0.3">
      <c r="A5" s="256"/>
      <c r="B5" s="258"/>
      <c r="C5" s="260"/>
    </row>
    <row r="6" spans="1:3" ht="62.1" customHeight="1" x14ac:dyDescent="0.25">
      <c r="A6" s="114" t="s">
        <v>169</v>
      </c>
      <c r="B6" s="115">
        <v>44561</v>
      </c>
      <c r="C6" s="244" t="s">
        <v>110</v>
      </c>
    </row>
    <row r="7" spans="1:3" ht="51" customHeight="1" x14ac:dyDescent="0.25">
      <c r="A7" s="116" t="s">
        <v>170</v>
      </c>
      <c r="B7" s="117">
        <v>44561</v>
      </c>
      <c r="C7" s="245"/>
    </row>
    <row r="8" spans="1:3" ht="43.5" customHeight="1" x14ac:dyDescent="0.25">
      <c r="A8" s="116" t="s">
        <v>172</v>
      </c>
      <c r="B8" s="117">
        <v>44561</v>
      </c>
      <c r="C8" s="245"/>
    </row>
    <row r="9" spans="1:3" ht="48.6" customHeight="1" x14ac:dyDescent="0.25">
      <c r="A9" s="116" t="s">
        <v>173</v>
      </c>
      <c r="B9" s="117">
        <v>44561</v>
      </c>
      <c r="C9" s="245"/>
    </row>
    <row r="10" spans="1:3" ht="47.4" customHeight="1" x14ac:dyDescent="0.25">
      <c r="A10" s="116" t="s">
        <v>174</v>
      </c>
      <c r="B10" s="117">
        <v>44561</v>
      </c>
      <c r="C10" s="245"/>
    </row>
    <row r="11" spans="1:3" ht="43.5" customHeight="1" thickBot="1" x14ac:dyDescent="0.3">
      <c r="A11" s="118" t="s">
        <v>171</v>
      </c>
      <c r="B11" s="119">
        <v>44742</v>
      </c>
      <c r="C11" s="246"/>
    </row>
    <row r="12" spans="1:3" ht="53.1" customHeight="1" thickBot="1" x14ac:dyDescent="0.3">
      <c r="A12" s="247" t="s">
        <v>182</v>
      </c>
      <c r="B12" s="248"/>
      <c r="C12" s="248"/>
    </row>
    <row r="13" spans="1:3" ht="57.9" customHeight="1" x14ac:dyDescent="0.25">
      <c r="A13" s="120" t="s">
        <v>176</v>
      </c>
      <c r="B13" s="115">
        <v>44561</v>
      </c>
      <c r="C13" s="121" t="s">
        <v>179</v>
      </c>
    </row>
    <row r="14" spans="1:3" ht="41.4" customHeight="1" x14ac:dyDescent="0.25">
      <c r="A14" s="122" t="s">
        <v>177</v>
      </c>
      <c r="B14" s="117">
        <v>44681</v>
      </c>
      <c r="C14" s="249" t="s">
        <v>110</v>
      </c>
    </row>
    <row r="15" spans="1:3" ht="49.5" customHeight="1" thickBot="1" x14ac:dyDescent="0.3">
      <c r="A15" s="123" t="s">
        <v>178</v>
      </c>
      <c r="B15" s="119">
        <v>44847</v>
      </c>
      <c r="C15" s="250"/>
    </row>
    <row r="16" spans="1:3" ht="18" x14ac:dyDescent="0.25">
      <c r="A16" s="39"/>
      <c r="B16" s="39"/>
      <c r="C16" s="39"/>
    </row>
    <row r="17" spans="1:3" x14ac:dyDescent="0.25">
      <c r="A17" s="37"/>
      <c r="B17" s="37"/>
      <c r="C17" s="37"/>
    </row>
    <row r="18" spans="1:3" x14ac:dyDescent="0.25">
      <c r="A18" s="37"/>
      <c r="B18" s="37"/>
      <c r="C18" s="37"/>
    </row>
  </sheetData>
  <mergeCells count="8">
    <mergeCell ref="C6:C11"/>
    <mergeCell ref="A12:C12"/>
    <mergeCell ref="C14:C15"/>
    <mergeCell ref="A2:C2"/>
    <mergeCell ref="A3:C3"/>
    <mergeCell ref="A4:A5"/>
    <mergeCell ref="B4:B5"/>
    <mergeCell ref="C4:C5"/>
  </mergeCells>
  <pageMargins left="0.7" right="0.7" top="0.75" bottom="0.75" header="0.3" footer="0.3"/>
  <pageSetup paperSize="9" orientation="portrait" horizontalDpi="90" verticalDpi="9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4FF17-F092-4248-B3F8-4E9E16CB3CED}">
  <dimension ref="A1:B6"/>
  <sheetViews>
    <sheetView workbookViewId="0">
      <selection activeCell="I4" sqref="I3:I4"/>
    </sheetView>
  </sheetViews>
  <sheetFormatPr defaultRowHeight="13.8" x14ac:dyDescent="0.25"/>
  <cols>
    <col min="2" max="2" width="11.59765625" customWidth="1"/>
  </cols>
  <sheetData>
    <row r="1" spans="1:2" ht="26.1" customHeight="1" x14ac:dyDescent="0.25">
      <c r="A1" t="s">
        <v>204</v>
      </c>
    </row>
    <row r="2" spans="1:2" x14ac:dyDescent="0.25">
      <c r="A2" s="1">
        <v>1</v>
      </c>
      <c r="B2" s="2" t="s">
        <v>29</v>
      </c>
    </row>
    <row r="3" spans="1:2" x14ac:dyDescent="0.25">
      <c r="A3" s="1">
        <v>1</v>
      </c>
      <c r="B3" s="2" t="s">
        <v>31</v>
      </c>
    </row>
    <row r="4" spans="1:2" x14ac:dyDescent="0.25">
      <c r="A4" s="1">
        <v>1</v>
      </c>
      <c r="B4" s="2" t="s">
        <v>30</v>
      </c>
    </row>
    <row r="6" spans="1:2" x14ac:dyDescent="0.25">
      <c r="A6" t="s">
        <v>152</v>
      </c>
    </row>
  </sheetData>
  <pageMargins left="0.7" right="0.7" top="0.75" bottom="0.75" header="0.3" footer="0.3"/>
  <pageSetup paperSize="9" orientation="portrait" horizontalDpi="90" verticalDpi="9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00DE3-26E7-4E98-A823-6BBA86CC217A}">
  <dimension ref="A1:E22"/>
  <sheetViews>
    <sheetView workbookViewId="0">
      <selection activeCell="F24" sqref="F24"/>
    </sheetView>
  </sheetViews>
  <sheetFormatPr defaultRowHeight="13.8" x14ac:dyDescent="0.25"/>
  <cols>
    <col min="1" max="1" width="29.59765625" customWidth="1"/>
    <col min="2" max="2" width="21" customWidth="1"/>
    <col min="3" max="3" width="17.59765625" customWidth="1"/>
    <col min="4" max="4" width="17.5" customWidth="1"/>
    <col min="5" max="5" width="27.3984375" customWidth="1"/>
  </cols>
  <sheetData>
    <row r="1" spans="1:5" ht="50.1" customHeight="1" thickBot="1" x14ac:dyDescent="0.3">
      <c r="A1" s="4" t="s">
        <v>161</v>
      </c>
      <c r="B1" s="5" t="s">
        <v>45</v>
      </c>
      <c r="C1" s="6" t="s">
        <v>46</v>
      </c>
      <c r="D1" s="6" t="s">
        <v>47</v>
      </c>
      <c r="E1" s="7" t="s">
        <v>48</v>
      </c>
    </row>
    <row r="2" spans="1:5" ht="62.4" customHeight="1" x14ac:dyDescent="0.25">
      <c r="A2" s="8" t="s">
        <v>49</v>
      </c>
      <c r="B2" s="9" t="s">
        <v>50</v>
      </c>
      <c r="C2" s="10">
        <v>2</v>
      </c>
      <c r="D2" s="11" t="s">
        <v>130</v>
      </c>
      <c r="E2" s="12" t="s">
        <v>131</v>
      </c>
    </row>
    <row r="3" spans="1:5" ht="28.8" x14ac:dyDescent="0.25">
      <c r="A3" s="13" t="s">
        <v>51</v>
      </c>
      <c r="B3" s="14" t="s">
        <v>52</v>
      </c>
      <c r="C3" s="15" t="s">
        <v>158</v>
      </c>
      <c r="D3" s="14" t="s">
        <v>53</v>
      </c>
      <c r="E3" s="261" t="s">
        <v>160</v>
      </c>
    </row>
    <row r="4" spans="1:5" ht="44.1" customHeight="1" x14ac:dyDescent="0.25">
      <c r="A4" s="13" t="s">
        <v>54</v>
      </c>
      <c r="B4" s="16" t="s">
        <v>52</v>
      </c>
      <c r="C4" s="3">
        <v>1</v>
      </c>
      <c r="D4" s="17" t="s">
        <v>159</v>
      </c>
      <c r="E4" s="261"/>
    </row>
    <row r="5" spans="1:5" ht="41.4" x14ac:dyDescent="0.25">
      <c r="A5" s="13" t="s">
        <v>56</v>
      </c>
      <c r="B5" s="18" t="s">
        <v>57</v>
      </c>
      <c r="C5" s="15">
        <v>1</v>
      </c>
      <c r="D5" s="19" t="s">
        <v>58</v>
      </c>
      <c r="E5" s="261"/>
    </row>
    <row r="6" spans="1:5" ht="27.6" x14ac:dyDescent="0.25">
      <c r="A6" s="13" t="s">
        <v>59</v>
      </c>
      <c r="B6" s="18" t="s">
        <v>57</v>
      </c>
      <c r="C6" s="3">
        <v>1</v>
      </c>
      <c r="D6" s="20" t="s">
        <v>60</v>
      </c>
      <c r="E6" s="261"/>
    </row>
    <row r="7" spans="1:5" ht="14.4" x14ac:dyDescent="0.25">
      <c r="A7" s="13" t="s">
        <v>61</v>
      </c>
      <c r="B7" s="18" t="s">
        <v>57</v>
      </c>
      <c r="C7" s="3">
        <v>1</v>
      </c>
      <c r="D7" s="18" t="s">
        <v>62</v>
      </c>
      <c r="E7" s="261"/>
    </row>
    <row r="8" spans="1:5" ht="14.4" x14ac:dyDescent="0.25">
      <c r="A8" s="13" t="s">
        <v>63</v>
      </c>
      <c r="B8" s="18" t="s">
        <v>57</v>
      </c>
      <c r="C8" s="3">
        <v>1</v>
      </c>
      <c r="D8" s="18" t="s">
        <v>53</v>
      </c>
      <c r="E8" s="261"/>
    </row>
    <row r="9" spans="1:5" ht="14.4" x14ac:dyDescent="0.25">
      <c r="A9" s="13" t="s">
        <v>64</v>
      </c>
      <c r="B9" s="18" t="s">
        <v>57</v>
      </c>
      <c r="C9" s="3">
        <v>1</v>
      </c>
      <c r="D9" s="18" t="s">
        <v>53</v>
      </c>
      <c r="E9" s="261"/>
    </row>
    <row r="10" spans="1:5" ht="14.4" x14ac:dyDescent="0.25">
      <c r="A10" s="13" t="s">
        <v>65</v>
      </c>
      <c r="B10" s="18" t="s">
        <v>57</v>
      </c>
      <c r="C10" s="3">
        <v>1</v>
      </c>
      <c r="D10" s="18" t="s">
        <v>53</v>
      </c>
      <c r="E10" s="261"/>
    </row>
    <row r="11" spans="1:5" ht="14.4" x14ac:dyDescent="0.25">
      <c r="A11" s="13" t="s">
        <v>66</v>
      </c>
      <c r="B11" s="18" t="s">
        <v>57</v>
      </c>
      <c r="C11" s="3">
        <v>1</v>
      </c>
      <c r="D11" s="18" t="s">
        <v>53</v>
      </c>
      <c r="E11" s="261"/>
    </row>
    <row r="12" spans="1:5" ht="14.4" x14ac:dyDescent="0.25">
      <c r="A12" s="13" t="s">
        <v>67</v>
      </c>
      <c r="B12" s="18" t="s">
        <v>57</v>
      </c>
      <c r="C12" s="3">
        <v>1</v>
      </c>
      <c r="D12" s="18" t="s">
        <v>53</v>
      </c>
      <c r="E12" s="261"/>
    </row>
    <row r="13" spans="1:5" ht="14.4" x14ac:dyDescent="0.25">
      <c r="A13" s="13" t="s">
        <v>68</v>
      </c>
      <c r="B13" s="18" t="s">
        <v>57</v>
      </c>
      <c r="C13" s="3">
        <v>1</v>
      </c>
      <c r="D13" s="18" t="s">
        <v>69</v>
      </c>
      <c r="E13" s="261"/>
    </row>
    <row r="14" spans="1:5" ht="14.4" x14ac:dyDescent="0.25">
      <c r="A14" s="13" t="s">
        <v>70</v>
      </c>
      <c r="B14" s="18" t="s">
        <v>57</v>
      </c>
      <c r="C14" s="3">
        <v>1</v>
      </c>
      <c r="D14" s="18" t="s">
        <v>69</v>
      </c>
      <c r="E14" s="261"/>
    </row>
    <row r="15" spans="1:5" ht="14.4" x14ac:dyDescent="0.25">
      <c r="A15" s="13" t="s">
        <v>71</v>
      </c>
      <c r="B15" s="18" t="s">
        <v>57</v>
      </c>
      <c r="C15" s="3">
        <v>1</v>
      </c>
      <c r="D15" s="18" t="s">
        <v>53</v>
      </c>
      <c r="E15" s="261"/>
    </row>
    <row r="16" spans="1:5" ht="14.4" x14ac:dyDescent="0.25">
      <c r="A16" s="13" t="s">
        <v>72</v>
      </c>
      <c r="B16" s="16" t="s">
        <v>73</v>
      </c>
      <c r="C16" s="3">
        <v>1</v>
      </c>
      <c r="D16" s="18" t="s">
        <v>55</v>
      </c>
      <c r="E16" s="261"/>
    </row>
    <row r="17" spans="1:5" ht="27.6" x14ac:dyDescent="0.25">
      <c r="A17" s="13" t="s">
        <v>74</v>
      </c>
      <c r="B17" s="16" t="s">
        <v>73</v>
      </c>
      <c r="C17" s="3">
        <v>1</v>
      </c>
      <c r="D17" s="20" t="s">
        <v>75</v>
      </c>
      <c r="E17" s="261"/>
    </row>
    <row r="18" spans="1:5" ht="14.4" x14ac:dyDescent="0.25">
      <c r="A18" s="13" t="s">
        <v>76</v>
      </c>
      <c r="B18" s="16" t="s">
        <v>73</v>
      </c>
      <c r="C18" s="3">
        <v>1</v>
      </c>
      <c r="D18" s="18" t="s">
        <v>55</v>
      </c>
      <c r="E18" s="261"/>
    </row>
    <row r="19" spans="1:5" ht="27.6" x14ac:dyDescent="0.25">
      <c r="A19" s="13" t="s">
        <v>77</v>
      </c>
      <c r="B19" s="16" t="s">
        <v>73</v>
      </c>
      <c r="C19" s="3">
        <v>1</v>
      </c>
      <c r="D19" s="20" t="s">
        <v>78</v>
      </c>
      <c r="E19" s="261"/>
    </row>
    <row r="20" spans="1:5" ht="28.2" thickBot="1" x14ac:dyDescent="0.3">
      <c r="A20" s="21" t="s">
        <v>79</v>
      </c>
      <c r="B20" s="22" t="s">
        <v>80</v>
      </c>
      <c r="C20" s="23">
        <v>1</v>
      </c>
      <c r="D20" s="24" t="s">
        <v>75</v>
      </c>
      <c r="E20" s="262"/>
    </row>
    <row r="21" spans="1:5" ht="14.4" thickBot="1" x14ac:dyDescent="0.3">
      <c r="A21" s="25"/>
      <c r="E21" s="26"/>
    </row>
    <row r="22" spans="1:5" ht="97.2" thickBot="1" x14ac:dyDescent="0.3">
      <c r="A22" s="27" t="s">
        <v>81</v>
      </c>
      <c r="B22" s="28" t="s">
        <v>82</v>
      </c>
      <c r="C22" s="28" t="s">
        <v>83</v>
      </c>
      <c r="D22" s="29" t="s">
        <v>69</v>
      </c>
      <c r="E22" s="30" t="s">
        <v>162</v>
      </c>
    </row>
  </sheetData>
  <mergeCells count="1">
    <mergeCell ref="E3:E2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portrait" horizontalDpi="90" verticalDpi="90" r:id="rId1"/>
  <headerFooter>
    <oddFooter>&amp;L&amp;D&amp;T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0FB915-E8D9-4D42-B390-4F700CA180A7}">
  <dimension ref="A1:E7"/>
  <sheetViews>
    <sheetView workbookViewId="0">
      <selection activeCell="C6" sqref="C6"/>
    </sheetView>
  </sheetViews>
  <sheetFormatPr defaultRowHeight="13.8" x14ac:dyDescent="0.25"/>
  <cols>
    <col min="1" max="1" width="17.3984375" customWidth="1"/>
    <col min="2" max="2" width="11.59765625" customWidth="1"/>
    <col min="3" max="3" width="39" customWidth="1"/>
    <col min="4" max="4" width="13.09765625" customWidth="1"/>
    <col min="5" max="5" width="24.09765625" customWidth="1"/>
  </cols>
  <sheetData>
    <row r="1" spans="1:5" ht="36" customHeight="1" x14ac:dyDescent="0.25">
      <c r="A1" s="72" t="s">
        <v>86</v>
      </c>
      <c r="B1" s="73" t="s">
        <v>87</v>
      </c>
      <c r="C1" s="72" t="s">
        <v>88</v>
      </c>
      <c r="D1" s="72" t="s">
        <v>89</v>
      </c>
    </row>
    <row r="2" spans="1:5" ht="51.9" customHeight="1" x14ac:dyDescent="0.25">
      <c r="A2" s="74" t="s">
        <v>84</v>
      </c>
      <c r="B2" s="74" t="s">
        <v>90</v>
      </c>
      <c r="C2" s="77" t="s">
        <v>156</v>
      </c>
      <c r="D2" s="75">
        <v>44509</v>
      </c>
    </row>
    <row r="3" spans="1:5" ht="107.1" customHeight="1" x14ac:dyDescent="0.25">
      <c r="A3" s="74" t="s">
        <v>85</v>
      </c>
      <c r="B3" s="74" t="s">
        <v>91</v>
      </c>
      <c r="C3" s="78" t="s">
        <v>157</v>
      </c>
      <c r="D3" s="75">
        <v>44449</v>
      </c>
      <c r="E3" s="76" t="s">
        <v>92</v>
      </c>
    </row>
    <row r="7" spans="1:5" x14ac:dyDescent="0.25">
      <c r="A7" s="31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A10238-CC4C-4606-A672-057CC3E31B31}">
  <dimension ref="A1:N27"/>
  <sheetViews>
    <sheetView workbookViewId="0">
      <selection activeCell="B12" sqref="B12"/>
    </sheetView>
  </sheetViews>
  <sheetFormatPr defaultRowHeight="13.8" x14ac:dyDescent="0.25"/>
  <cols>
    <col min="1" max="1" width="23" bestFit="1" customWidth="1"/>
    <col min="2" max="2" width="14.09765625" customWidth="1"/>
    <col min="3" max="3" width="15.59765625" customWidth="1"/>
    <col min="4" max="4" width="16.59765625" customWidth="1"/>
    <col min="5" max="5" width="28.8984375" customWidth="1"/>
    <col min="6" max="6" width="12.09765625" customWidth="1"/>
  </cols>
  <sheetData>
    <row r="1" spans="1:14" ht="39.9" customHeight="1" thickBot="1" x14ac:dyDescent="0.3">
      <c r="A1" s="271" t="s">
        <v>93</v>
      </c>
      <c r="B1" s="271"/>
      <c r="C1" s="271"/>
      <c r="D1" s="271"/>
      <c r="E1" s="271"/>
      <c r="F1" s="271"/>
    </row>
    <row r="2" spans="1:14" ht="29.4" thickBot="1" x14ac:dyDescent="0.3">
      <c r="A2" s="50"/>
      <c r="B2" s="32" t="s">
        <v>94</v>
      </c>
      <c r="C2" s="33" t="s">
        <v>95</v>
      </c>
      <c r="D2" s="42" t="s">
        <v>141</v>
      </c>
      <c r="E2" s="269" t="s">
        <v>134</v>
      </c>
      <c r="F2" s="270"/>
    </row>
    <row r="3" spans="1:14" ht="31.5" customHeight="1" thickBot="1" x14ac:dyDescent="0.3">
      <c r="A3" s="267" t="s">
        <v>29</v>
      </c>
      <c r="B3" s="268"/>
      <c r="C3" s="268"/>
      <c r="D3" s="268"/>
      <c r="E3" s="44"/>
      <c r="F3" s="45"/>
    </row>
    <row r="4" spans="1:14" ht="18" x14ac:dyDescent="0.35">
      <c r="A4" s="51" t="s">
        <v>96</v>
      </c>
      <c r="B4" s="140">
        <v>199.99</v>
      </c>
      <c r="C4" s="53">
        <v>44333</v>
      </c>
      <c r="D4" s="53">
        <v>44698</v>
      </c>
      <c r="E4" s="54" t="s">
        <v>132</v>
      </c>
      <c r="F4" s="43" t="s">
        <v>133</v>
      </c>
    </row>
    <row r="5" spans="1:14" ht="18" x14ac:dyDescent="0.35">
      <c r="A5" s="60" t="s">
        <v>97</v>
      </c>
      <c r="B5" s="138">
        <v>190.5</v>
      </c>
      <c r="C5" s="62">
        <v>44329</v>
      </c>
      <c r="D5" s="62">
        <v>44694</v>
      </c>
      <c r="E5" s="46" t="s">
        <v>132</v>
      </c>
      <c r="F5" s="45" t="s">
        <v>133</v>
      </c>
    </row>
    <row r="6" spans="1:14" ht="18" x14ac:dyDescent="0.35">
      <c r="A6" s="60" t="s">
        <v>98</v>
      </c>
      <c r="B6" s="138">
        <v>199.99</v>
      </c>
      <c r="C6" s="62">
        <v>44328</v>
      </c>
      <c r="D6" s="62">
        <v>44693</v>
      </c>
      <c r="E6" s="46" t="s">
        <v>132</v>
      </c>
      <c r="F6" s="45" t="s">
        <v>133</v>
      </c>
    </row>
    <row r="7" spans="1:14" ht="18.600000000000001" thickBot="1" x14ac:dyDescent="0.4">
      <c r="A7" s="55" t="s">
        <v>129</v>
      </c>
      <c r="B7" s="141">
        <v>322.8</v>
      </c>
      <c r="C7" s="62">
        <v>44327</v>
      </c>
      <c r="D7" s="62">
        <v>44692</v>
      </c>
      <c r="E7" s="46" t="s">
        <v>132</v>
      </c>
      <c r="F7" s="45" t="s">
        <v>133</v>
      </c>
      <c r="G7" t="s">
        <v>151</v>
      </c>
    </row>
    <row r="8" spans="1:14" ht="18.600000000000001" thickBot="1" x14ac:dyDescent="0.4">
      <c r="A8" s="55" t="s">
        <v>100</v>
      </c>
      <c r="B8" s="139">
        <v>199.99</v>
      </c>
      <c r="C8" s="56">
        <v>44327</v>
      </c>
      <c r="D8" s="56">
        <v>44692</v>
      </c>
      <c r="E8" s="48" t="s">
        <v>132</v>
      </c>
      <c r="F8" s="49" t="s">
        <v>147</v>
      </c>
    </row>
    <row r="9" spans="1:14" ht="35.1" customHeight="1" thickBot="1" x14ac:dyDescent="0.3">
      <c r="A9" s="263" t="s">
        <v>101</v>
      </c>
      <c r="B9" s="264"/>
      <c r="C9" s="264"/>
      <c r="D9" s="264"/>
      <c r="E9" s="44"/>
      <c r="F9" s="45"/>
    </row>
    <row r="10" spans="1:14" ht="18" x14ac:dyDescent="0.35">
      <c r="A10" s="51" t="s">
        <v>96</v>
      </c>
      <c r="B10" s="140">
        <v>199.99</v>
      </c>
      <c r="C10" s="53">
        <v>44334</v>
      </c>
      <c r="D10" s="53">
        <v>44699</v>
      </c>
      <c r="E10" s="54" t="s">
        <v>135</v>
      </c>
      <c r="F10" s="70" t="s">
        <v>136</v>
      </c>
    </row>
    <row r="11" spans="1:14" ht="18" x14ac:dyDescent="0.35">
      <c r="A11" s="60" t="s">
        <v>98</v>
      </c>
      <c r="B11" s="138">
        <v>199.99</v>
      </c>
      <c r="C11" s="62">
        <v>44328</v>
      </c>
      <c r="D11" s="62">
        <v>44693</v>
      </c>
      <c r="E11" s="46" t="s">
        <v>135</v>
      </c>
      <c r="F11" s="45" t="s">
        <v>136</v>
      </c>
    </row>
    <row r="12" spans="1:14" ht="18.600000000000001" thickBot="1" x14ac:dyDescent="0.4">
      <c r="A12" s="55" t="s">
        <v>97</v>
      </c>
      <c r="B12" s="139">
        <v>190.5</v>
      </c>
      <c r="C12" s="56">
        <v>44418</v>
      </c>
      <c r="D12" s="56">
        <v>44783</v>
      </c>
      <c r="E12" s="48" t="s">
        <v>135</v>
      </c>
      <c r="F12" s="57" t="s">
        <v>146</v>
      </c>
    </row>
    <row r="13" spans="1:14" ht="35.1" customHeight="1" thickBot="1" x14ac:dyDescent="0.3">
      <c r="A13" s="265" t="s">
        <v>123</v>
      </c>
      <c r="B13" s="266"/>
      <c r="C13" s="266"/>
      <c r="D13" s="266"/>
      <c r="E13" s="44"/>
      <c r="F13" s="45"/>
    </row>
    <row r="14" spans="1:14" ht="30.9" customHeight="1" thickBot="1" x14ac:dyDescent="0.4">
      <c r="A14" s="64" t="s">
        <v>124</v>
      </c>
      <c r="B14" s="65"/>
      <c r="C14" s="62">
        <v>44047</v>
      </c>
      <c r="D14" s="62">
        <v>44412</v>
      </c>
      <c r="E14" s="59"/>
      <c r="F14" s="47"/>
      <c r="G14" s="41" t="s">
        <v>125</v>
      </c>
      <c r="H14" s="41"/>
      <c r="I14" s="41"/>
      <c r="J14" s="41"/>
      <c r="K14" s="41"/>
      <c r="L14" s="41"/>
      <c r="M14" s="41"/>
    </row>
    <row r="15" spans="1:14" ht="36.6" customHeight="1" thickBot="1" x14ac:dyDescent="0.3">
      <c r="A15" s="267" t="s">
        <v>128</v>
      </c>
      <c r="B15" s="268"/>
      <c r="C15" s="268"/>
      <c r="D15" s="268"/>
      <c r="E15" s="44"/>
      <c r="F15" s="47"/>
      <c r="G15" s="25"/>
      <c r="H15" s="25"/>
      <c r="I15" s="25"/>
      <c r="J15" s="25"/>
      <c r="K15" s="25"/>
      <c r="L15" s="25"/>
      <c r="M15" s="25"/>
      <c r="N15" s="25"/>
    </row>
    <row r="16" spans="1:14" ht="18" x14ac:dyDescent="0.35">
      <c r="A16" s="51" t="s">
        <v>96</v>
      </c>
      <c r="B16" s="52">
        <v>199.99</v>
      </c>
      <c r="C16" s="53">
        <v>44308</v>
      </c>
      <c r="D16" s="53">
        <v>44672</v>
      </c>
      <c r="E16" s="54" t="s">
        <v>137</v>
      </c>
      <c r="F16" s="58" t="s">
        <v>145</v>
      </c>
    </row>
    <row r="17" spans="1:7" ht="18" x14ac:dyDescent="0.35">
      <c r="A17" s="60" t="s">
        <v>97</v>
      </c>
      <c r="B17" s="63">
        <v>190.5</v>
      </c>
      <c r="C17" s="62">
        <v>44308</v>
      </c>
      <c r="D17" s="62">
        <v>44672</v>
      </c>
      <c r="E17" s="46" t="s">
        <v>137</v>
      </c>
      <c r="F17" s="47" t="s">
        <v>145</v>
      </c>
    </row>
    <row r="18" spans="1:7" ht="18" x14ac:dyDescent="0.35">
      <c r="A18" s="60" t="s">
        <v>100</v>
      </c>
      <c r="B18" s="61">
        <v>199.99</v>
      </c>
      <c r="C18" s="62">
        <v>44308</v>
      </c>
      <c r="D18" s="62">
        <v>44672</v>
      </c>
      <c r="E18" s="46" t="s">
        <v>137</v>
      </c>
      <c r="F18" s="47" t="s">
        <v>145</v>
      </c>
    </row>
    <row r="19" spans="1:7" ht="18.600000000000001" thickBot="1" x14ac:dyDescent="0.4">
      <c r="A19" s="55" t="s">
        <v>129</v>
      </c>
      <c r="B19" s="66">
        <v>322.8</v>
      </c>
      <c r="C19" s="56">
        <v>44314</v>
      </c>
      <c r="D19" s="56">
        <v>44679</v>
      </c>
      <c r="E19" s="48" t="s">
        <v>137</v>
      </c>
      <c r="F19" s="57" t="s">
        <v>145</v>
      </c>
      <c r="G19" t="s">
        <v>151</v>
      </c>
    </row>
    <row r="20" spans="1:7" ht="33.6" customHeight="1" thickBot="1" x14ac:dyDescent="0.3">
      <c r="A20" s="263" t="s">
        <v>102</v>
      </c>
      <c r="B20" s="264"/>
      <c r="C20" s="264"/>
      <c r="D20" s="264"/>
      <c r="E20" s="44"/>
      <c r="F20" s="45"/>
    </row>
    <row r="21" spans="1:7" ht="18" x14ac:dyDescent="0.35">
      <c r="A21" s="51" t="s">
        <v>96</v>
      </c>
      <c r="B21" s="140">
        <v>199.99</v>
      </c>
      <c r="C21" s="53">
        <v>44343</v>
      </c>
      <c r="D21" s="53">
        <v>44708</v>
      </c>
      <c r="E21" s="54" t="s">
        <v>138</v>
      </c>
      <c r="F21" s="58" t="s">
        <v>144</v>
      </c>
    </row>
    <row r="22" spans="1:7" ht="18.600000000000001" thickBot="1" x14ac:dyDescent="0.4">
      <c r="A22" s="55" t="s">
        <v>97</v>
      </c>
      <c r="B22" s="139">
        <v>190.5</v>
      </c>
      <c r="C22" s="56">
        <v>44323</v>
      </c>
      <c r="D22" s="56">
        <v>44688</v>
      </c>
      <c r="E22" s="48" t="s">
        <v>138</v>
      </c>
      <c r="F22" s="57" t="s">
        <v>143</v>
      </c>
    </row>
    <row r="23" spans="1:7" ht="33" customHeight="1" thickBot="1" x14ac:dyDescent="0.3">
      <c r="A23" s="263" t="s">
        <v>103</v>
      </c>
      <c r="B23" s="264"/>
      <c r="C23" s="264"/>
      <c r="D23" s="264"/>
      <c r="E23" s="44"/>
      <c r="F23" s="45"/>
    </row>
    <row r="24" spans="1:7" ht="18" x14ac:dyDescent="0.35">
      <c r="A24" s="51" t="s">
        <v>96</v>
      </c>
      <c r="B24" s="140">
        <v>199.99</v>
      </c>
      <c r="C24" s="67" t="s">
        <v>120</v>
      </c>
      <c r="D24" s="67" t="s">
        <v>150</v>
      </c>
      <c r="E24" s="54" t="s">
        <v>139</v>
      </c>
      <c r="F24" s="43" t="s">
        <v>140</v>
      </c>
    </row>
    <row r="25" spans="1:7" ht="18" x14ac:dyDescent="0.35">
      <c r="A25" s="60" t="s">
        <v>97</v>
      </c>
      <c r="B25" s="138">
        <v>190.5</v>
      </c>
      <c r="C25" s="68" t="s">
        <v>119</v>
      </c>
      <c r="D25" s="68" t="s">
        <v>148</v>
      </c>
      <c r="E25" s="46" t="s">
        <v>139</v>
      </c>
      <c r="F25" s="45" t="s">
        <v>140</v>
      </c>
    </row>
    <row r="26" spans="1:7" ht="18" x14ac:dyDescent="0.35">
      <c r="A26" s="60" t="s">
        <v>99</v>
      </c>
      <c r="B26" s="141">
        <v>322.8</v>
      </c>
      <c r="C26" s="68" t="s">
        <v>121</v>
      </c>
      <c r="D26" s="68" t="s">
        <v>142</v>
      </c>
      <c r="E26" s="46" t="s">
        <v>139</v>
      </c>
      <c r="F26" s="45" t="s">
        <v>140</v>
      </c>
      <c r="G26" t="s">
        <v>151</v>
      </c>
    </row>
    <row r="27" spans="1:7" ht="18.600000000000001" thickBot="1" x14ac:dyDescent="0.4">
      <c r="A27" s="55" t="s">
        <v>100</v>
      </c>
      <c r="B27" s="139">
        <v>199.99</v>
      </c>
      <c r="C27" s="69" t="s">
        <v>122</v>
      </c>
      <c r="D27" s="69" t="s">
        <v>149</v>
      </c>
      <c r="E27" s="48" t="s">
        <v>139</v>
      </c>
      <c r="F27" s="49" t="s">
        <v>140</v>
      </c>
    </row>
  </sheetData>
  <mergeCells count="8">
    <mergeCell ref="A23:D23"/>
    <mergeCell ref="A13:D13"/>
    <mergeCell ref="A15:D15"/>
    <mergeCell ref="E2:F2"/>
    <mergeCell ref="A1:F1"/>
    <mergeCell ref="A3:D3"/>
    <mergeCell ref="A9:D9"/>
    <mergeCell ref="A20:D20"/>
  </mergeCells>
  <hyperlinks>
    <hyperlink ref="E4" r:id="rId1" xr:uid="{58CA63FE-4838-425F-8186-E60B2956D8F3}"/>
    <hyperlink ref="E5:E8" r:id="rId2" display="segreteria.presidenza@agcm.it" xr:uid="{9CEA4BDF-6827-4DDF-BF37-A3C1F5435CBB}"/>
    <hyperlink ref="E10" r:id="rId3" xr:uid="{62C425ED-2BE5-41B6-9FB9-DAEEE3FB0A81}"/>
    <hyperlink ref="E11" r:id="rId4" xr:uid="{92274607-DE0E-43E1-874F-3F2EDDB66CB5}"/>
    <hyperlink ref="E16" r:id="rId5" xr:uid="{AB70F576-D374-4129-BAF1-8BCEEEF23B25}"/>
    <hyperlink ref="E17:E19" r:id="rId6" display="maria.tuccillo@agcm.it" xr:uid="{DBDBA38B-C9E6-4C29-928C-589341A9A7A1}"/>
    <hyperlink ref="E21" r:id="rId7" xr:uid="{C72FEA0F-6507-4D7F-B2B3-75C4F5C45003}"/>
    <hyperlink ref="E22" r:id="rId8" xr:uid="{DE7FA315-E1F0-4089-B0CE-3A11A1505929}"/>
    <hyperlink ref="E24" r:id="rId9" xr:uid="{A8328866-27E3-41F4-969E-E14F79D954DE}"/>
    <hyperlink ref="E25:E27" r:id="rId10" display="segreteria.portavoce@agcm.it" xr:uid="{2C9AFB80-1B9A-4B5B-A53F-176ED61F96F1}"/>
    <hyperlink ref="E12" r:id="rId11" xr:uid="{58C75D42-32C4-4622-9931-55D3BA4612B7}"/>
  </hyperlinks>
  <pageMargins left="0.7" right="0.7" top="0.75" bottom="0.75" header="0.3" footer="0.3"/>
  <pageSetup paperSize="9" orientation="portrait" horizontalDpi="90" verticalDpi="90" r:id="rId1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26C080-7C79-4139-BA87-183BDF539867}">
  <sheetPr>
    <pageSetUpPr fitToPage="1"/>
  </sheetPr>
  <dimension ref="A1:J14"/>
  <sheetViews>
    <sheetView topLeftCell="A9" workbookViewId="0">
      <selection activeCell="K11" sqref="K11"/>
    </sheetView>
  </sheetViews>
  <sheetFormatPr defaultColWidth="8.59765625" defaultRowHeight="13.2" x14ac:dyDescent="0.25"/>
  <cols>
    <col min="1" max="1" width="3.3984375" style="126" bestFit="1" customWidth="1"/>
    <col min="2" max="2" width="15.3984375" style="126" customWidth="1"/>
    <col min="3" max="3" width="10.3984375" style="126" customWidth="1"/>
    <col min="4" max="4" width="10.09765625" style="126" customWidth="1"/>
    <col min="5" max="5" width="16.09765625" style="126" customWidth="1"/>
    <col min="6" max="6" width="12.09765625" style="126" customWidth="1"/>
    <col min="7" max="7" width="10.59765625" style="126" customWidth="1"/>
    <col min="8" max="16384" width="8.59765625" style="71"/>
  </cols>
  <sheetData>
    <row r="1" spans="1:10" ht="49.5" customHeight="1" x14ac:dyDescent="0.25">
      <c r="A1" s="275"/>
      <c r="B1" s="274" t="s">
        <v>153</v>
      </c>
      <c r="C1" s="274" t="s">
        <v>32</v>
      </c>
      <c r="D1" s="274"/>
      <c r="E1" s="274" t="s">
        <v>33</v>
      </c>
      <c r="F1" s="274" t="s">
        <v>199</v>
      </c>
      <c r="G1" s="274"/>
    </row>
    <row r="2" spans="1:10" ht="30.6" x14ac:dyDescent="0.25">
      <c r="A2" s="275"/>
      <c r="B2" s="274"/>
      <c r="C2" s="127" t="s">
        <v>198</v>
      </c>
      <c r="D2" s="127" t="s">
        <v>34</v>
      </c>
      <c r="E2" s="274"/>
      <c r="F2" s="127" t="s">
        <v>200</v>
      </c>
      <c r="G2" s="127" t="s">
        <v>201</v>
      </c>
    </row>
    <row r="3" spans="1:10" ht="95.1" customHeight="1" x14ac:dyDescent="0.25">
      <c r="A3" s="124">
        <v>1</v>
      </c>
      <c r="B3" s="128" t="s">
        <v>35</v>
      </c>
      <c r="C3" s="128">
        <v>7</v>
      </c>
      <c r="D3" s="129">
        <v>1</v>
      </c>
      <c r="E3" s="130" t="s">
        <v>205</v>
      </c>
      <c r="F3" s="131">
        <v>2196.52</v>
      </c>
      <c r="G3" s="131">
        <f t="shared" ref="G3:G10" si="0">(F3*0.04)+F3</f>
        <v>2284.3807999999999</v>
      </c>
    </row>
    <row r="4" spans="1:10" ht="96.6" customHeight="1" x14ac:dyDescent="0.25">
      <c r="A4" s="124">
        <v>2</v>
      </c>
      <c r="B4" s="128" t="s">
        <v>36</v>
      </c>
      <c r="C4" s="128">
        <v>7</v>
      </c>
      <c r="D4" s="129">
        <v>1</v>
      </c>
      <c r="E4" s="130" t="s">
        <v>205</v>
      </c>
      <c r="F4" s="131">
        <v>1628.15</v>
      </c>
      <c r="G4" s="131">
        <f t="shared" si="0"/>
        <v>1693.2760000000001</v>
      </c>
    </row>
    <row r="5" spans="1:10" ht="77.400000000000006" customHeight="1" x14ac:dyDescent="0.25">
      <c r="A5" s="124">
        <v>3</v>
      </c>
      <c r="B5" s="128" t="s">
        <v>37</v>
      </c>
      <c r="C5" s="128">
        <v>6</v>
      </c>
      <c r="D5" s="129">
        <v>1</v>
      </c>
      <c r="E5" s="130" t="s">
        <v>203</v>
      </c>
      <c r="F5" s="131">
        <v>2028</v>
      </c>
      <c r="G5" s="131">
        <f t="shared" si="0"/>
        <v>2109.12</v>
      </c>
    </row>
    <row r="6" spans="1:10" ht="117.6" customHeight="1" x14ac:dyDescent="0.25">
      <c r="A6" s="124">
        <v>4</v>
      </c>
      <c r="B6" s="132" t="s">
        <v>38</v>
      </c>
      <c r="C6" s="128">
        <v>7</v>
      </c>
      <c r="D6" s="129">
        <v>1</v>
      </c>
      <c r="E6" s="130" t="s">
        <v>205</v>
      </c>
      <c r="F6" s="131">
        <v>1724</v>
      </c>
      <c r="G6" s="131">
        <f t="shared" si="0"/>
        <v>1792.96</v>
      </c>
    </row>
    <row r="7" spans="1:10" ht="122.4" customHeight="1" x14ac:dyDescent="0.25">
      <c r="A7" s="124">
        <v>5</v>
      </c>
      <c r="B7" s="128" t="s">
        <v>39</v>
      </c>
      <c r="C7" s="128">
        <v>7</v>
      </c>
      <c r="D7" s="129">
        <v>1</v>
      </c>
      <c r="E7" s="130" t="s">
        <v>202</v>
      </c>
      <c r="F7" s="131">
        <v>3300</v>
      </c>
      <c r="G7" s="131">
        <f t="shared" si="0"/>
        <v>3432</v>
      </c>
    </row>
    <row r="8" spans="1:10" ht="81.599999999999994" x14ac:dyDescent="0.25">
      <c r="A8" s="124">
        <v>6</v>
      </c>
      <c r="B8" s="132" t="s">
        <v>40</v>
      </c>
      <c r="C8" s="128">
        <v>6</v>
      </c>
      <c r="D8" s="129">
        <v>1</v>
      </c>
      <c r="E8" s="130" t="s">
        <v>205</v>
      </c>
      <c r="F8" s="131">
        <v>1329.11</v>
      </c>
      <c r="G8" s="131">
        <f t="shared" si="0"/>
        <v>1382.2743999999998</v>
      </c>
    </row>
    <row r="9" spans="1:10" ht="81.599999999999994" x14ac:dyDescent="0.25">
      <c r="A9" s="124">
        <v>7</v>
      </c>
      <c r="B9" s="132" t="s">
        <v>41</v>
      </c>
      <c r="C9" s="128">
        <v>6</v>
      </c>
      <c r="D9" s="129">
        <v>1</v>
      </c>
      <c r="E9" s="130" t="s">
        <v>205</v>
      </c>
      <c r="F9" s="131">
        <v>2750</v>
      </c>
      <c r="G9" s="131">
        <f t="shared" si="0"/>
        <v>2860</v>
      </c>
    </row>
    <row r="10" spans="1:10" ht="81.599999999999994" x14ac:dyDescent="0.25">
      <c r="A10" s="124">
        <v>8</v>
      </c>
      <c r="B10" s="132" t="s">
        <v>42</v>
      </c>
      <c r="C10" s="128">
        <v>6</v>
      </c>
      <c r="D10" s="129">
        <v>1</v>
      </c>
      <c r="E10" s="130" t="s">
        <v>203</v>
      </c>
      <c r="F10" s="131">
        <v>487.87</v>
      </c>
      <c r="G10" s="131">
        <f t="shared" si="0"/>
        <v>507.38479999999998</v>
      </c>
    </row>
    <row r="11" spans="1:10" ht="114.6" customHeight="1" x14ac:dyDescent="0.25">
      <c r="A11" s="124">
        <v>9</v>
      </c>
      <c r="B11" s="132" t="s">
        <v>43</v>
      </c>
      <c r="C11" s="128">
        <v>8</v>
      </c>
      <c r="D11" s="129"/>
      <c r="E11" s="130" t="s">
        <v>205</v>
      </c>
      <c r="F11" s="131">
        <v>800</v>
      </c>
      <c r="G11" s="131">
        <v>886</v>
      </c>
    </row>
    <row r="12" spans="1:10" x14ac:dyDescent="0.25">
      <c r="A12" s="125"/>
      <c r="B12" s="133"/>
      <c r="C12" s="134"/>
      <c r="D12" s="135"/>
      <c r="E12" s="136"/>
    </row>
    <row r="13" spans="1:10" ht="18.899999999999999" customHeight="1" x14ac:dyDescent="0.25">
      <c r="A13" s="272" t="s">
        <v>44</v>
      </c>
      <c r="B13" s="273" t="s">
        <v>154</v>
      </c>
      <c r="C13" s="273"/>
      <c r="D13" s="273"/>
      <c r="E13" s="273"/>
      <c r="F13" s="137">
        <f>SUM(F3:F12)</f>
        <v>16243.650000000001</v>
      </c>
      <c r="G13" s="137">
        <f>SUM(G3:G12)</f>
        <v>16947.396000000001</v>
      </c>
    </row>
    <row r="14" spans="1:10" ht="21.6" customHeight="1" x14ac:dyDescent="0.25">
      <c r="A14" s="272"/>
      <c r="B14" s="273" t="s">
        <v>155</v>
      </c>
      <c r="C14" s="273"/>
      <c r="D14" s="273"/>
      <c r="E14" s="273"/>
      <c r="J14" s="71">
        <f>4195.97+5410.39+8005.97+11599.53+73898</f>
        <v>103109.86</v>
      </c>
    </row>
  </sheetData>
  <mergeCells count="8">
    <mergeCell ref="A13:A14"/>
    <mergeCell ref="B13:E13"/>
    <mergeCell ref="B14:E14"/>
    <mergeCell ref="F1:G1"/>
    <mergeCell ref="A1:A2"/>
    <mergeCell ref="B1:B2"/>
    <mergeCell ref="C1:D1"/>
    <mergeCell ref="E1:E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74" fitToWidth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C76FD4-CE1C-4A1F-82B8-B5A9FB9C9739}">
  <dimension ref="A1:H18"/>
  <sheetViews>
    <sheetView topLeftCell="A5" zoomScale="70" zoomScaleNormal="70" workbookViewId="0">
      <selection activeCell="B13" sqref="B13"/>
    </sheetView>
  </sheetViews>
  <sheetFormatPr defaultRowHeight="13.8" x14ac:dyDescent="0.25"/>
  <cols>
    <col min="1" max="1" width="37.5" customWidth="1"/>
    <col min="2" max="2" width="14.3984375" customWidth="1"/>
    <col min="3" max="5" width="17.3984375" customWidth="1"/>
    <col min="6" max="7" width="21.59765625" customWidth="1"/>
    <col min="8" max="8" width="19.3984375" customWidth="1"/>
  </cols>
  <sheetData>
    <row r="1" spans="1:8" ht="18" thickBot="1" x14ac:dyDescent="0.3">
      <c r="A1" s="36"/>
      <c r="B1" s="36"/>
      <c r="C1" s="36"/>
      <c r="D1" s="145"/>
      <c r="E1" s="145"/>
      <c r="F1" s="37"/>
      <c r="G1" s="37"/>
      <c r="H1" s="37"/>
    </row>
    <row r="2" spans="1:8" ht="63.6" customHeight="1" thickBot="1" x14ac:dyDescent="0.3">
      <c r="A2" s="251" t="s">
        <v>163</v>
      </c>
      <c r="B2" s="252"/>
      <c r="C2" s="252"/>
      <c r="D2" s="252"/>
      <c r="E2" s="252"/>
      <c r="F2" s="252"/>
      <c r="G2" s="252"/>
      <c r="H2" s="280"/>
    </row>
    <row r="3" spans="1:8" ht="63.6" customHeight="1" thickBot="1" x14ac:dyDescent="0.3">
      <c r="A3" s="287" t="s">
        <v>181</v>
      </c>
      <c r="B3" s="288"/>
      <c r="C3" s="288"/>
      <c r="D3" s="288"/>
      <c r="E3" s="288"/>
      <c r="F3" s="288"/>
      <c r="G3" s="288"/>
      <c r="H3" s="289"/>
    </row>
    <row r="4" spans="1:8" ht="36.9" customHeight="1" x14ac:dyDescent="0.25">
      <c r="A4" s="290" t="s">
        <v>164</v>
      </c>
      <c r="B4" s="278" t="s">
        <v>165</v>
      </c>
      <c r="C4" s="281" t="s">
        <v>104</v>
      </c>
      <c r="D4" s="303" t="s">
        <v>213</v>
      </c>
      <c r="E4" s="298" t="s">
        <v>207</v>
      </c>
      <c r="F4" s="283" t="s">
        <v>111</v>
      </c>
      <c r="G4" s="283" t="s">
        <v>166</v>
      </c>
      <c r="H4" s="285" t="s">
        <v>167</v>
      </c>
    </row>
    <row r="5" spans="1:8" ht="48" customHeight="1" thickBot="1" x14ac:dyDescent="0.3">
      <c r="A5" s="291"/>
      <c r="B5" s="279"/>
      <c r="C5" s="282"/>
      <c r="D5" s="304"/>
      <c r="E5" s="299"/>
      <c r="F5" s="284"/>
      <c r="G5" s="284"/>
      <c r="H5" s="286"/>
    </row>
    <row r="6" spans="1:8" ht="92.4" customHeight="1" x14ac:dyDescent="0.25">
      <c r="A6" s="99" t="s">
        <v>169</v>
      </c>
      <c r="B6" s="95">
        <v>44561</v>
      </c>
      <c r="C6" s="292" t="s">
        <v>110</v>
      </c>
      <c r="D6" s="300" t="s">
        <v>215</v>
      </c>
      <c r="E6" s="142" t="s">
        <v>208</v>
      </c>
      <c r="F6" s="96"/>
      <c r="G6" s="96"/>
      <c r="H6" s="96"/>
    </row>
    <row r="7" spans="1:8" ht="72.599999999999994" customHeight="1" x14ac:dyDescent="0.25">
      <c r="A7" s="152" t="s">
        <v>170</v>
      </c>
      <c r="B7" s="89">
        <v>44561</v>
      </c>
      <c r="C7" s="293"/>
      <c r="D7" s="301"/>
      <c r="E7" s="143" t="s">
        <v>209</v>
      </c>
      <c r="F7" s="80"/>
      <c r="G7" s="80"/>
      <c r="H7" s="80"/>
    </row>
    <row r="8" spans="1:8" ht="71.400000000000006" customHeight="1" x14ac:dyDescent="0.25">
      <c r="A8" s="82" t="s">
        <v>172</v>
      </c>
      <c r="B8" s="89">
        <v>44561</v>
      </c>
      <c r="C8" s="293"/>
      <c r="D8" s="301"/>
      <c r="E8" s="143" t="s">
        <v>214</v>
      </c>
      <c r="F8" s="80"/>
      <c r="G8" s="80"/>
      <c r="H8" s="80"/>
    </row>
    <row r="9" spans="1:8" ht="65.099999999999994" customHeight="1" x14ac:dyDescent="0.25">
      <c r="A9" s="152" t="s">
        <v>173</v>
      </c>
      <c r="B9" s="89">
        <v>44561</v>
      </c>
      <c r="C9" s="293"/>
      <c r="D9" s="301"/>
      <c r="E9" s="143" t="s">
        <v>210</v>
      </c>
      <c r="F9" s="80"/>
      <c r="G9" s="80"/>
      <c r="H9" s="80"/>
    </row>
    <row r="10" spans="1:8" ht="72.900000000000006" customHeight="1" x14ac:dyDescent="0.25">
      <c r="A10" s="152" t="s">
        <v>174</v>
      </c>
      <c r="B10" s="89">
        <v>44561</v>
      </c>
      <c r="C10" s="293"/>
      <c r="D10" s="301"/>
      <c r="E10" s="143" t="s">
        <v>212</v>
      </c>
      <c r="F10" s="80"/>
      <c r="G10" s="80"/>
      <c r="H10" s="80"/>
    </row>
    <row r="11" spans="1:8" ht="85.5" customHeight="1" thickBot="1" x14ac:dyDescent="0.3">
      <c r="A11" s="84" t="s">
        <v>171</v>
      </c>
      <c r="B11" s="90">
        <v>44742</v>
      </c>
      <c r="C11" s="294"/>
      <c r="D11" s="302"/>
      <c r="E11" s="144" t="s">
        <v>211</v>
      </c>
      <c r="F11" s="85"/>
      <c r="G11" s="85"/>
      <c r="H11" s="85"/>
    </row>
    <row r="12" spans="1:8" ht="53.1" customHeight="1" thickBot="1" x14ac:dyDescent="0.3">
      <c r="A12" s="295" t="s">
        <v>182</v>
      </c>
      <c r="B12" s="296"/>
      <c r="C12" s="296"/>
      <c r="D12" s="296"/>
      <c r="E12" s="296"/>
      <c r="F12" s="296"/>
      <c r="G12" s="296"/>
      <c r="H12" s="297"/>
    </row>
    <row r="13" spans="1:8" ht="57.9" customHeight="1" x14ac:dyDescent="0.25">
      <c r="A13" s="94" t="s">
        <v>176</v>
      </c>
      <c r="B13" s="95">
        <v>44561</v>
      </c>
      <c r="C13" s="100" t="s">
        <v>179</v>
      </c>
      <c r="D13" s="146"/>
      <c r="E13" s="146"/>
      <c r="F13" s="101">
        <v>15600</v>
      </c>
      <c r="G13" s="101">
        <v>15600</v>
      </c>
      <c r="H13" s="101">
        <v>15600</v>
      </c>
    </row>
    <row r="14" spans="1:8" ht="57.9" customHeight="1" x14ac:dyDescent="0.25">
      <c r="A14" s="153" t="s">
        <v>177</v>
      </c>
      <c r="B14" s="89">
        <v>44681</v>
      </c>
      <c r="C14" s="276" t="s">
        <v>110</v>
      </c>
      <c r="D14" s="147"/>
      <c r="E14" s="147"/>
      <c r="F14" s="40">
        <v>6400</v>
      </c>
      <c r="G14" s="40">
        <v>6400</v>
      </c>
      <c r="H14" s="40">
        <v>6400</v>
      </c>
    </row>
    <row r="15" spans="1:8" ht="74.099999999999994" customHeight="1" thickBot="1" x14ac:dyDescent="0.3">
      <c r="A15" s="35" t="s">
        <v>178</v>
      </c>
      <c r="B15" s="90">
        <v>44847</v>
      </c>
      <c r="C15" s="277"/>
      <c r="D15" s="148"/>
      <c r="E15" s="148"/>
      <c r="F15" s="81">
        <v>7876</v>
      </c>
      <c r="G15" s="81">
        <v>8270</v>
      </c>
      <c r="H15" s="81">
        <v>8683</v>
      </c>
    </row>
    <row r="16" spans="1:8" ht="18" x14ac:dyDescent="0.25">
      <c r="A16" s="39"/>
      <c r="B16" s="39"/>
      <c r="C16" s="39"/>
      <c r="D16" s="39"/>
      <c r="E16" s="39"/>
      <c r="F16" s="37"/>
      <c r="G16" s="37"/>
      <c r="H16" s="37"/>
    </row>
    <row r="17" spans="1:8" x14ac:dyDescent="0.25">
      <c r="A17" s="37"/>
      <c r="B17" s="37"/>
      <c r="C17" s="37"/>
      <c r="D17" s="37"/>
      <c r="E17" s="37"/>
      <c r="F17" s="37"/>
      <c r="G17" s="37"/>
      <c r="H17" s="37"/>
    </row>
    <row r="18" spans="1:8" ht="39.9" customHeight="1" x14ac:dyDescent="0.25">
      <c r="A18" s="37"/>
      <c r="B18" s="37"/>
      <c r="C18" s="37"/>
      <c r="D18" s="37"/>
      <c r="E18" s="37"/>
      <c r="F18" s="149">
        <f>F13+F14+F15</f>
        <v>29876</v>
      </c>
      <c r="G18" s="149">
        <f t="shared" ref="G18:H18" si="0">G13+G14+G15</f>
        <v>30270</v>
      </c>
      <c r="H18" s="149">
        <f t="shared" si="0"/>
        <v>30683</v>
      </c>
    </row>
  </sheetData>
  <mergeCells count="14">
    <mergeCell ref="C14:C15"/>
    <mergeCell ref="B4:B5"/>
    <mergeCell ref="A2:H2"/>
    <mergeCell ref="C4:C5"/>
    <mergeCell ref="F4:F5"/>
    <mergeCell ref="G4:G5"/>
    <mergeCell ref="H4:H5"/>
    <mergeCell ref="A3:H3"/>
    <mergeCell ref="A4:A5"/>
    <mergeCell ref="C6:C11"/>
    <mergeCell ref="A12:H12"/>
    <mergeCell ref="E4:E5"/>
    <mergeCell ref="D6:D11"/>
    <mergeCell ref="D4:D5"/>
  </mergeCells>
  <pageMargins left="0.7" right="0.7" top="0.75" bottom="0.75" header="0.3" footer="0.3"/>
  <pageSetup paperSize="9" orientation="landscape" horizontalDpi="90" verticalDpi="9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635906-A3A1-4BDD-9CAE-E0BC44F43A72}">
  <dimension ref="A1:G19"/>
  <sheetViews>
    <sheetView topLeftCell="A9" zoomScale="70" zoomScaleNormal="70" workbookViewId="0">
      <selection activeCell="G11" sqref="G11:G16"/>
    </sheetView>
  </sheetViews>
  <sheetFormatPr defaultRowHeight="13.8" x14ac:dyDescent="0.25"/>
  <cols>
    <col min="1" max="1" width="37.5" customWidth="1"/>
    <col min="2" max="2" width="14.3984375" customWidth="1"/>
    <col min="3" max="3" width="17.3984375" customWidth="1"/>
    <col min="4" max="4" width="17.59765625" customWidth="1"/>
    <col min="5" max="5" width="19.3984375" customWidth="1"/>
    <col min="6" max="6" width="14.59765625" customWidth="1"/>
    <col min="7" max="7" width="15.3984375" customWidth="1"/>
  </cols>
  <sheetData>
    <row r="1" spans="1:7" ht="51" customHeight="1" thickBot="1" x14ac:dyDescent="0.3">
      <c r="A1" s="307" t="s">
        <v>168</v>
      </c>
      <c r="B1" s="308"/>
      <c r="C1" s="308"/>
      <c r="D1" s="308"/>
      <c r="E1" s="308"/>
      <c r="F1" s="308"/>
      <c r="G1" s="309"/>
    </row>
    <row r="2" spans="1:7" ht="51" customHeight="1" thickBot="1" x14ac:dyDescent="0.3">
      <c r="A2" s="310" t="s">
        <v>181</v>
      </c>
      <c r="B2" s="311"/>
      <c r="C2" s="311"/>
      <c r="D2" s="311"/>
      <c r="E2" s="311"/>
      <c r="F2" s="311"/>
      <c r="G2" s="312"/>
    </row>
    <row r="3" spans="1:7" ht="83.1" customHeight="1" thickBot="1" x14ac:dyDescent="0.3">
      <c r="A3" s="102" t="s">
        <v>164</v>
      </c>
      <c r="B3" s="103" t="s">
        <v>109</v>
      </c>
      <c r="C3" s="103" t="s">
        <v>104</v>
      </c>
      <c r="D3" s="104" t="s">
        <v>113</v>
      </c>
      <c r="E3" s="103" t="s">
        <v>105</v>
      </c>
      <c r="F3" s="103" t="s">
        <v>106</v>
      </c>
      <c r="G3" s="105" t="s">
        <v>107</v>
      </c>
    </row>
    <row r="4" spans="1:7" ht="56.4" customHeight="1" x14ac:dyDescent="0.25">
      <c r="A4" s="99" t="s">
        <v>169</v>
      </c>
      <c r="B4" s="95">
        <v>44926</v>
      </c>
      <c r="C4" s="316" t="s">
        <v>110</v>
      </c>
      <c r="D4" s="96">
        <v>250</v>
      </c>
      <c r="E4" s="97"/>
      <c r="F4" s="97"/>
      <c r="G4" s="98"/>
    </row>
    <row r="5" spans="1:7" ht="36" customHeight="1" x14ac:dyDescent="0.25">
      <c r="A5" s="82" t="s">
        <v>170</v>
      </c>
      <c r="B5" s="89">
        <v>44926</v>
      </c>
      <c r="C5" s="317"/>
      <c r="D5" s="80">
        <v>300</v>
      </c>
      <c r="E5" s="79"/>
      <c r="F5" s="79"/>
      <c r="G5" s="83"/>
    </row>
    <row r="6" spans="1:7" ht="45.9" customHeight="1" x14ac:dyDescent="0.25">
      <c r="A6" s="82" t="s">
        <v>171</v>
      </c>
      <c r="B6" s="88" t="s">
        <v>112</v>
      </c>
      <c r="C6" s="317"/>
      <c r="D6" s="80">
        <v>615</v>
      </c>
      <c r="E6" s="79"/>
      <c r="F6" s="79"/>
      <c r="G6" s="83"/>
    </row>
    <row r="7" spans="1:7" ht="60.9" customHeight="1" x14ac:dyDescent="0.25">
      <c r="A7" s="82" t="s">
        <v>172</v>
      </c>
      <c r="B7" s="89">
        <v>44926</v>
      </c>
      <c r="C7" s="317"/>
      <c r="D7" s="80">
        <v>1600</v>
      </c>
      <c r="E7" s="79"/>
      <c r="F7" s="79"/>
      <c r="G7" s="83"/>
    </row>
    <row r="8" spans="1:7" ht="42.6" customHeight="1" x14ac:dyDescent="0.25">
      <c r="A8" s="82" t="s">
        <v>173</v>
      </c>
      <c r="B8" s="89">
        <v>44926</v>
      </c>
      <c r="C8" s="317"/>
      <c r="D8" s="80">
        <v>870</v>
      </c>
      <c r="E8" s="79"/>
      <c r="F8" s="79"/>
      <c r="G8" s="83"/>
    </row>
    <row r="9" spans="1:7" ht="45" customHeight="1" thickBot="1" x14ac:dyDescent="0.3">
      <c r="A9" s="84" t="s">
        <v>174</v>
      </c>
      <c r="B9" s="90">
        <v>44926</v>
      </c>
      <c r="C9" s="318"/>
      <c r="D9" s="85">
        <v>1300</v>
      </c>
      <c r="E9" s="86"/>
      <c r="F9" s="86"/>
      <c r="G9" s="87"/>
    </row>
    <row r="10" spans="1:7" ht="56.1" customHeight="1" thickBot="1" x14ac:dyDescent="0.3">
      <c r="A10" s="313">
        <f>D4+D5+D6+D7+D8+D9</f>
        <v>4935</v>
      </c>
      <c r="B10" s="314"/>
      <c r="C10" s="314"/>
      <c r="D10" s="314"/>
      <c r="E10" s="314"/>
      <c r="F10" s="314"/>
      <c r="G10" s="315"/>
    </row>
    <row r="11" spans="1:7" ht="42.9" customHeight="1" x14ac:dyDescent="0.25">
      <c r="A11" s="91" t="s">
        <v>114</v>
      </c>
      <c r="B11" s="106">
        <v>45130</v>
      </c>
      <c r="C11" s="319" t="s">
        <v>110</v>
      </c>
      <c r="D11" s="107"/>
      <c r="E11" s="108">
        <v>160</v>
      </c>
      <c r="F11" s="108">
        <v>160</v>
      </c>
      <c r="G11" s="109">
        <v>160</v>
      </c>
    </row>
    <row r="12" spans="1:7" ht="36.6" customHeight="1" x14ac:dyDescent="0.25">
      <c r="A12" s="82" t="s">
        <v>115</v>
      </c>
      <c r="B12" s="89">
        <v>44926</v>
      </c>
      <c r="C12" s="317"/>
      <c r="D12" s="80"/>
      <c r="E12" s="79">
        <v>1190</v>
      </c>
      <c r="F12" s="79">
        <v>1190</v>
      </c>
      <c r="G12" s="83">
        <v>1190</v>
      </c>
    </row>
    <row r="13" spans="1:7" ht="37.5" customHeight="1" x14ac:dyDescent="0.25">
      <c r="A13" s="82" t="s">
        <v>116</v>
      </c>
      <c r="B13" s="89">
        <v>44926</v>
      </c>
      <c r="C13" s="317"/>
      <c r="D13" s="80"/>
      <c r="E13" s="79">
        <v>900</v>
      </c>
      <c r="F13" s="79">
        <v>900</v>
      </c>
      <c r="G13" s="83">
        <v>900</v>
      </c>
    </row>
    <row r="14" spans="1:7" ht="39.9" customHeight="1" x14ac:dyDescent="0.25">
      <c r="A14" s="82" t="s">
        <v>117</v>
      </c>
      <c r="B14" s="89">
        <v>44926</v>
      </c>
      <c r="C14" s="317"/>
      <c r="D14" s="80"/>
      <c r="E14" s="79">
        <v>9500</v>
      </c>
      <c r="F14" s="79">
        <v>9500</v>
      </c>
      <c r="G14" s="83">
        <v>9500</v>
      </c>
    </row>
    <row r="15" spans="1:7" ht="41.1" customHeight="1" x14ac:dyDescent="0.25">
      <c r="A15" s="82" t="s">
        <v>197</v>
      </c>
      <c r="B15" s="89">
        <v>44926</v>
      </c>
      <c r="C15" s="317"/>
      <c r="D15" s="80"/>
      <c r="E15" s="79">
        <v>2750</v>
      </c>
      <c r="F15" s="79">
        <v>2750</v>
      </c>
      <c r="G15" s="83">
        <v>2750</v>
      </c>
    </row>
    <row r="16" spans="1:7" ht="38.1" customHeight="1" thickBot="1" x14ac:dyDescent="0.3">
      <c r="A16" s="84" t="s">
        <v>118</v>
      </c>
      <c r="B16" s="90">
        <v>44926</v>
      </c>
      <c r="C16" s="318"/>
      <c r="D16" s="85"/>
      <c r="E16" s="86">
        <v>3500</v>
      </c>
      <c r="F16" s="86">
        <v>3500</v>
      </c>
      <c r="G16" s="87">
        <v>3500</v>
      </c>
    </row>
    <row r="17" spans="1:7" ht="17.399999999999999" x14ac:dyDescent="0.25">
      <c r="A17" s="306"/>
      <c r="B17" s="306"/>
      <c r="C17" s="306"/>
      <c r="D17" s="37"/>
      <c r="E17" s="37"/>
      <c r="F17" s="37"/>
      <c r="G17" s="37"/>
    </row>
    <row r="18" spans="1:7" ht="24" customHeight="1" x14ac:dyDescent="0.4">
      <c r="A18" s="305" t="s">
        <v>175</v>
      </c>
      <c r="B18" s="305"/>
      <c r="C18" s="305"/>
      <c r="D18" s="305"/>
      <c r="E18" s="305"/>
      <c r="F18" s="305"/>
      <c r="G18" s="305"/>
    </row>
    <row r="19" spans="1:7" ht="59.1" customHeight="1" x14ac:dyDescent="0.25">
      <c r="E19" s="150">
        <f>E11+E12+E13+E14+E15+E16</f>
        <v>18000</v>
      </c>
      <c r="F19" s="150">
        <f t="shared" ref="F19:G19" si="0">F11+F12+F13+F14+F15+F16</f>
        <v>18000</v>
      </c>
      <c r="G19" s="150">
        <f t="shared" si="0"/>
        <v>18000</v>
      </c>
    </row>
  </sheetData>
  <mergeCells count="7">
    <mergeCell ref="A18:G18"/>
    <mergeCell ref="A17:C17"/>
    <mergeCell ref="A1:G1"/>
    <mergeCell ref="A2:G2"/>
    <mergeCell ref="A10:G10"/>
    <mergeCell ref="C4:C9"/>
    <mergeCell ref="C11:C16"/>
  </mergeCells>
  <pageMargins left="0.7" right="0.7" top="0.75" bottom="0.75" header="0.3" footer="0.3"/>
  <pageSetup paperSize="9" orientation="portrait" horizontalDpi="90" verticalDpi="9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FD5CF0-44D1-4694-BC19-736A67DA4CE3}">
  <dimension ref="A1:I21"/>
  <sheetViews>
    <sheetView topLeftCell="A7" zoomScale="65" zoomScaleNormal="65" workbookViewId="0">
      <selection activeCell="I11" sqref="I11:I18"/>
    </sheetView>
  </sheetViews>
  <sheetFormatPr defaultColWidth="8.59765625" defaultRowHeight="13.8" x14ac:dyDescent="0.25"/>
  <cols>
    <col min="1" max="1" width="27.09765625" style="112" customWidth="1"/>
    <col min="2" max="2" width="21.3984375" style="112" customWidth="1"/>
    <col min="3" max="3" width="16.59765625" style="112" customWidth="1"/>
    <col min="4" max="4" width="25.5" style="112" customWidth="1"/>
    <col min="5" max="5" width="21" style="112" customWidth="1"/>
    <col min="6" max="6" width="20.59765625" style="112" customWidth="1"/>
    <col min="7" max="7" width="17.8984375" style="112" customWidth="1"/>
    <col min="8" max="8" width="19.09765625" style="112" customWidth="1"/>
    <col min="9" max="9" width="18.3984375" style="112" customWidth="1"/>
    <col min="10" max="16384" width="8.59765625" style="112"/>
  </cols>
  <sheetData>
    <row r="1" spans="1:9" ht="51.6" customHeight="1" x14ac:dyDescent="0.25">
      <c r="A1" s="322" t="s">
        <v>180</v>
      </c>
      <c r="B1" s="322"/>
      <c r="C1" s="322"/>
      <c r="D1" s="322"/>
      <c r="E1" s="322"/>
      <c r="F1" s="322"/>
      <c r="G1" s="322"/>
      <c r="H1" s="322"/>
      <c r="I1" s="322"/>
    </row>
    <row r="2" spans="1:9" ht="51.6" customHeight="1" x14ac:dyDescent="0.25">
      <c r="A2" s="323" t="s">
        <v>181</v>
      </c>
      <c r="B2" s="323"/>
      <c r="C2" s="323"/>
      <c r="D2" s="323"/>
      <c r="E2" s="323"/>
      <c r="F2" s="323"/>
      <c r="G2" s="323"/>
      <c r="H2" s="323"/>
      <c r="I2" s="323"/>
    </row>
    <row r="3" spans="1:9" ht="84.6" customHeight="1" x14ac:dyDescent="0.25">
      <c r="A3" s="92" t="s">
        <v>164</v>
      </c>
      <c r="B3" s="92" t="s">
        <v>141</v>
      </c>
      <c r="C3" s="92" t="s">
        <v>104</v>
      </c>
      <c r="D3" s="93" t="s">
        <v>183</v>
      </c>
      <c r="E3" s="92" t="s">
        <v>187</v>
      </c>
      <c r="F3" s="92" t="s">
        <v>188</v>
      </c>
      <c r="G3" s="92" t="s">
        <v>106</v>
      </c>
      <c r="H3" s="92" t="s">
        <v>107</v>
      </c>
      <c r="I3" s="92" t="s">
        <v>108</v>
      </c>
    </row>
    <row r="4" spans="1:9" ht="57" customHeight="1" x14ac:dyDescent="0.25">
      <c r="A4" s="34" t="s">
        <v>169</v>
      </c>
      <c r="B4" s="89">
        <v>45291</v>
      </c>
      <c r="C4" s="317" t="s">
        <v>110</v>
      </c>
      <c r="D4" s="38"/>
      <c r="E4" s="38"/>
      <c r="F4" s="79"/>
      <c r="G4" s="79"/>
      <c r="H4" s="79"/>
      <c r="I4" s="79"/>
    </row>
    <row r="5" spans="1:9" ht="45" customHeight="1" x14ac:dyDescent="0.25">
      <c r="A5" s="34" t="s">
        <v>170</v>
      </c>
      <c r="B5" s="89">
        <v>45291</v>
      </c>
      <c r="C5" s="317"/>
      <c r="D5" s="38"/>
      <c r="E5" s="38"/>
      <c r="F5" s="79"/>
      <c r="G5" s="79"/>
      <c r="H5" s="79"/>
      <c r="I5" s="79"/>
    </row>
    <row r="6" spans="1:9" ht="68.099999999999994" customHeight="1" x14ac:dyDescent="0.25">
      <c r="A6" s="34" t="s">
        <v>184</v>
      </c>
      <c r="B6" s="89">
        <v>45291</v>
      </c>
      <c r="C6" s="317"/>
      <c r="D6" s="38"/>
      <c r="E6" s="38"/>
      <c r="F6" s="79"/>
      <c r="G6" s="79"/>
      <c r="H6" s="79"/>
      <c r="I6" s="79"/>
    </row>
    <row r="7" spans="1:9" ht="51.6" customHeight="1" x14ac:dyDescent="0.25">
      <c r="A7" s="34" t="s">
        <v>185</v>
      </c>
      <c r="B7" s="89">
        <v>45291</v>
      </c>
      <c r="C7" s="317"/>
      <c r="D7" s="38"/>
      <c r="E7" s="38"/>
      <c r="F7" s="79"/>
      <c r="G7" s="79"/>
      <c r="H7" s="79"/>
      <c r="I7" s="79"/>
    </row>
    <row r="8" spans="1:9" ht="58.5" customHeight="1" x14ac:dyDescent="0.25">
      <c r="A8" s="34" t="s">
        <v>174</v>
      </c>
      <c r="B8" s="89">
        <v>45291</v>
      </c>
      <c r="C8" s="317"/>
      <c r="D8" s="110"/>
      <c r="E8" s="110"/>
      <c r="F8" s="79"/>
      <c r="G8" s="79"/>
      <c r="H8" s="79"/>
      <c r="I8" s="79"/>
    </row>
    <row r="9" spans="1:9" ht="42.6" customHeight="1" x14ac:dyDescent="0.25">
      <c r="A9" s="34" t="s">
        <v>171</v>
      </c>
      <c r="B9" s="89">
        <v>45473</v>
      </c>
      <c r="C9" s="317"/>
      <c r="D9" s="38"/>
      <c r="E9" s="38"/>
      <c r="F9" s="79"/>
      <c r="G9" s="79"/>
      <c r="H9" s="79"/>
      <c r="I9" s="79"/>
    </row>
    <row r="10" spans="1:9" ht="58.5" customHeight="1" x14ac:dyDescent="0.25">
      <c r="A10" s="320" t="s">
        <v>186</v>
      </c>
      <c r="B10" s="320"/>
      <c r="C10" s="320"/>
      <c r="D10" s="320"/>
      <c r="E10" s="320"/>
      <c r="F10" s="320"/>
      <c r="G10" s="320"/>
      <c r="H10" s="320"/>
      <c r="I10" s="320"/>
    </row>
    <row r="11" spans="1:9" ht="38.1" customHeight="1" x14ac:dyDescent="0.25">
      <c r="A11" s="34" t="s">
        <v>189</v>
      </c>
      <c r="B11" s="89">
        <v>45291</v>
      </c>
      <c r="C11" s="321" t="s">
        <v>110</v>
      </c>
      <c r="D11" s="110"/>
      <c r="E11" s="79">
        <v>100</v>
      </c>
      <c r="F11" s="79">
        <v>100</v>
      </c>
      <c r="G11" s="80">
        <v>100</v>
      </c>
      <c r="H11" s="80">
        <v>100</v>
      </c>
      <c r="I11" s="80">
        <v>100</v>
      </c>
    </row>
    <row r="12" spans="1:9" ht="55.5" customHeight="1" x14ac:dyDescent="0.25">
      <c r="A12" s="34" t="s">
        <v>190</v>
      </c>
      <c r="B12" s="89">
        <v>45291</v>
      </c>
      <c r="C12" s="301"/>
      <c r="D12" s="110"/>
      <c r="E12" s="79">
        <v>6510</v>
      </c>
      <c r="F12" s="111">
        <v>6510</v>
      </c>
      <c r="G12" s="80">
        <v>6510</v>
      </c>
      <c r="H12" s="80">
        <v>6510</v>
      </c>
      <c r="I12" s="80">
        <v>6510</v>
      </c>
    </row>
    <row r="13" spans="1:9" ht="34.5" customHeight="1" x14ac:dyDescent="0.25">
      <c r="A13" s="34" t="s">
        <v>191</v>
      </c>
      <c r="B13" s="89">
        <v>45291</v>
      </c>
      <c r="C13" s="301"/>
      <c r="D13" s="110"/>
      <c r="E13" s="79">
        <v>5600</v>
      </c>
      <c r="F13" s="79">
        <v>5600</v>
      </c>
      <c r="G13" s="80">
        <v>5600</v>
      </c>
      <c r="H13" s="80">
        <v>5600</v>
      </c>
      <c r="I13" s="80">
        <v>5600</v>
      </c>
    </row>
    <row r="14" spans="1:9" ht="60.6" customHeight="1" x14ac:dyDescent="0.25">
      <c r="A14" s="34" t="s">
        <v>192</v>
      </c>
      <c r="B14" s="89">
        <v>45349</v>
      </c>
      <c r="C14" s="301"/>
      <c r="D14" s="110"/>
      <c r="E14" s="79">
        <v>5800</v>
      </c>
      <c r="F14" s="79">
        <v>5900</v>
      </c>
      <c r="G14" s="80">
        <v>6000</v>
      </c>
      <c r="H14" s="80">
        <v>6150</v>
      </c>
      <c r="I14" s="80">
        <v>6300</v>
      </c>
    </row>
    <row r="15" spans="1:9" ht="49.5" customHeight="1" x14ac:dyDescent="0.25">
      <c r="A15" s="34" t="s">
        <v>193</v>
      </c>
      <c r="B15" s="89">
        <v>45350</v>
      </c>
      <c r="C15" s="301"/>
      <c r="D15" s="110"/>
      <c r="E15" s="79">
        <v>11225</v>
      </c>
      <c r="F15" s="79">
        <v>11450</v>
      </c>
      <c r="G15" s="80">
        <v>11700</v>
      </c>
      <c r="H15" s="80">
        <v>11900</v>
      </c>
      <c r="I15" s="80">
        <v>12150</v>
      </c>
    </row>
    <row r="16" spans="1:9" ht="46.5" customHeight="1" x14ac:dyDescent="0.25">
      <c r="A16" s="34" t="s">
        <v>194</v>
      </c>
      <c r="B16" s="89">
        <v>45404</v>
      </c>
      <c r="C16" s="301"/>
      <c r="D16" s="110"/>
      <c r="E16" s="79">
        <v>4100</v>
      </c>
      <c r="F16" s="79">
        <v>4100</v>
      </c>
      <c r="G16" s="80">
        <v>4100</v>
      </c>
      <c r="H16" s="80">
        <v>4100</v>
      </c>
      <c r="I16" s="80">
        <v>4100</v>
      </c>
    </row>
    <row r="17" spans="1:9" ht="62.4" customHeight="1" x14ac:dyDescent="0.25">
      <c r="A17" s="34" t="s">
        <v>195</v>
      </c>
      <c r="B17" s="89">
        <v>45411</v>
      </c>
      <c r="C17" s="301"/>
      <c r="D17" s="110"/>
      <c r="E17" s="79">
        <v>11900</v>
      </c>
      <c r="F17" s="79">
        <v>12160</v>
      </c>
      <c r="G17" s="80">
        <v>12400</v>
      </c>
      <c r="H17" s="80">
        <v>12650</v>
      </c>
      <c r="I17" s="80">
        <v>12900</v>
      </c>
    </row>
    <row r="18" spans="1:9" ht="42" customHeight="1" x14ac:dyDescent="0.25">
      <c r="A18" s="34" t="s">
        <v>196</v>
      </c>
      <c r="B18" s="89">
        <v>45474</v>
      </c>
      <c r="C18" s="292"/>
      <c r="D18" s="110"/>
      <c r="E18" s="79">
        <v>3200</v>
      </c>
      <c r="F18" s="79">
        <v>3200</v>
      </c>
      <c r="G18" s="80">
        <v>3200</v>
      </c>
      <c r="H18" s="80">
        <v>3200</v>
      </c>
      <c r="I18" s="80">
        <v>3200</v>
      </c>
    </row>
    <row r="21" spans="1:9" x14ac:dyDescent="0.25">
      <c r="I21" s="151">
        <f>I11+I12+I13+I14+I15+I16+I17+I18</f>
        <v>50860</v>
      </c>
    </row>
  </sheetData>
  <mergeCells count="5">
    <mergeCell ref="A10:I10"/>
    <mergeCell ref="C4:C9"/>
    <mergeCell ref="C11:C18"/>
    <mergeCell ref="A1:I1"/>
    <mergeCell ref="A2:I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1115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10</vt:i4>
      </vt:variant>
      <vt:variant>
        <vt:lpstr>Intervalli denominati</vt:lpstr>
      </vt:variant>
      <vt:variant>
        <vt:i4>3</vt:i4>
      </vt:variant>
    </vt:vector>
  </HeadingPairs>
  <TitlesOfParts>
    <vt:vector size="13" baseType="lpstr">
      <vt:lpstr>I - II TRIM_2023_26.06.2023</vt:lpstr>
      <vt:lpstr>Banche dati INVIATO ARGENTATI</vt:lpstr>
      <vt:lpstr>Scadenze Sky</vt:lpstr>
      <vt:lpstr>Giornali cartacei</vt:lpstr>
      <vt:lpstr>Abb. giorn. cartacei </vt:lpstr>
      <vt:lpstr>Abbon. giorn. digitali</vt:lpstr>
      <vt:lpstr>Agenzie di stampa</vt:lpstr>
      <vt:lpstr>Banche dati da rinn dic. 2021</vt:lpstr>
      <vt:lpstr>Banche dati da rinn. dic. 2022</vt:lpstr>
      <vt:lpstr>Banche dati da rinn. dic. 2023</vt:lpstr>
      <vt:lpstr>'Agenzie di stampa'!Area_stampa</vt:lpstr>
      <vt:lpstr>'Banche dati da rinn dic. 2021'!Area_stampa</vt:lpstr>
      <vt:lpstr>'Banche dati INVIATO ARGENTATI'!Area_stampa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Sabrina TOMASSINI</dc:creator>
  <cp:lastModifiedBy>Antonietta Messina</cp:lastModifiedBy>
  <cp:revision>174</cp:revision>
  <cp:lastPrinted>2023-07-13T10:46:36Z</cp:lastPrinted>
  <dcterms:created xsi:type="dcterms:W3CDTF">2017-02-25T16:44:58Z</dcterms:created>
  <dcterms:modified xsi:type="dcterms:W3CDTF">2023-07-13T10:49:56Z</dcterms:modified>
</cp:coreProperties>
</file>